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uần 8" sheetId="1" r:id="rId1"/>
    <sheet name="tuan 9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37" i="3" l="1"/>
  <c r="I38" i="3"/>
  <c r="M16" i="3"/>
  <c r="K23" i="3"/>
  <c r="Q9" i="3"/>
  <c r="S8" i="3"/>
  <c r="S7" i="3"/>
  <c r="S27" i="3"/>
  <c r="S26" i="3"/>
  <c r="S65" i="3"/>
  <c r="Q65" i="3"/>
  <c r="O65" i="3"/>
  <c r="M65" i="3"/>
  <c r="K65" i="3"/>
  <c r="I65" i="3"/>
  <c r="G65" i="3"/>
  <c r="E65" i="3"/>
  <c r="S64" i="3"/>
  <c r="Q64" i="3"/>
  <c r="O64" i="3"/>
  <c r="M64" i="3"/>
  <c r="K64" i="3"/>
  <c r="I64" i="3"/>
  <c r="G64" i="3"/>
  <c r="E64" i="3"/>
  <c r="S63" i="3"/>
  <c r="Q63" i="3"/>
  <c r="O63" i="3"/>
  <c r="M63" i="3"/>
  <c r="K63" i="3"/>
  <c r="I63" i="3"/>
  <c r="G63" i="3"/>
  <c r="E63" i="3"/>
  <c r="S62" i="3"/>
  <c r="Q62" i="3"/>
  <c r="O62" i="3"/>
  <c r="M62" i="3"/>
  <c r="K62" i="3"/>
  <c r="I62" i="3"/>
  <c r="G62" i="3"/>
  <c r="E62" i="3"/>
  <c r="S61" i="3"/>
  <c r="Q61" i="3"/>
  <c r="O61" i="3"/>
  <c r="M61" i="3"/>
  <c r="K61" i="3"/>
  <c r="I61" i="3"/>
  <c r="G61" i="3"/>
  <c r="E61" i="3"/>
  <c r="S60" i="3"/>
  <c r="Q60" i="3"/>
  <c r="O60" i="3"/>
  <c r="M60" i="3"/>
  <c r="K60" i="3"/>
  <c r="I60" i="3"/>
  <c r="G60" i="3"/>
  <c r="E60" i="3"/>
  <c r="S59" i="3"/>
  <c r="Q59" i="3"/>
  <c r="O59" i="3"/>
  <c r="M59" i="3"/>
  <c r="K59" i="3"/>
  <c r="I59" i="3"/>
  <c r="G59" i="3"/>
  <c r="E59" i="3"/>
  <c r="S58" i="3"/>
  <c r="Q58" i="3"/>
  <c r="O58" i="3"/>
  <c r="M58" i="3"/>
  <c r="K58" i="3"/>
  <c r="I58" i="3"/>
  <c r="G58" i="3"/>
  <c r="E58" i="3"/>
  <c r="S57" i="3"/>
  <c r="Q57" i="3"/>
  <c r="O57" i="3"/>
  <c r="M57" i="3"/>
  <c r="K57" i="3"/>
  <c r="I57" i="3"/>
  <c r="G57" i="3"/>
  <c r="E57" i="3"/>
  <c r="S56" i="3"/>
  <c r="Q56" i="3"/>
  <c r="O56" i="3"/>
  <c r="M56" i="3"/>
  <c r="K56" i="3"/>
  <c r="I56" i="3"/>
  <c r="G56" i="3"/>
  <c r="E56" i="3"/>
  <c r="S55" i="3"/>
  <c r="Q55" i="3"/>
  <c r="O55" i="3"/>
  <c r="M55" i="3"/>
  <c r="K55" i="3"/>
  <c r="I55" i="3"/>
  <c r="G55" i="3"/>
  <c r="E55" i="3"/>
  <c r="S54" i="3"/>
  <c r="Q54" i="3"/>
  <c r="O54" i="3"/>
  <c r="M54" i="3"/>
  <c r="K54" i="3"/>
  <c r="I54" i="3"/>
  <c r="G54" i="3"/>
  <c r="E54" i="3"/>
  <c r="S53" i="3"/>
  <c r="Q53" i="3"/>
  <c r="O53" i="3"/>
  <c r="M53" i="3"/>
  <c r="K53" i="3"/>
  <c r="I53" i="3"/>
  <c r="G53" i="3"/>
  <c r="E53" i="3"/>
  <c r="S52" i="3"/>
  <c r="S51" i="3"/>
  <c r="S50" i="3"/>
  <c r="Q50" i="3"/>
  <c r="O50" i="3"/>
  <c r="M50" i="3"/>
  <c r="K50" i="3"/>
  <c r="I50" i="3"/>
  <c r="G50" i="3"/>
  <c r="S49" i="3"/>
  <c r="Q49" i="3"/>
  <c r="O49" i="3"/>
  <c r="M49" i="3"/>
  <c r="K49" i="3"/>
  <c r="I49" i="3"/>
  <c r="G49" i="3"/>
  <c r="E49" i="3"/>
  <c r="S48" i="3"/>
  <c r="Q48" i="3"/>
  <c r="O48" i="3"/>
  <c r="M48" i="3"/>
  <c r="K48" i="3"/>
  <c r="I48" i="3"/>
  <c r="G48" i="3"/>
  <c r="E48" i="3"/>
  <c r="S47" i="3"/>
  <c r="Q47" i="3"/>
  <c r="O47" i="3"/>
  <c r="M47" i="3"/>
  <c r="K47" i="3"/>
  <c r="I47" i="3"/>
  <c r="G47" i="3"/>
  <c r="E47" i="3"/>
  <c r="S46" i="3"/>
  <c r="Q46" i="3"/>
  <c r="O46" i="3"/>
  <c r="M46" i="3"/>
  <c r="K46" i="3"/>
  <c r="I46" i="3"/>
  <c r="G46" i="3"/>
  <c r="E46" i="3"/>
  <c r="S45" i="3"/>
  <c r="Q45" i="3"/>
  <c r="O45" i="3"/>
  <c r="M45" i="3"/>
  <c r="K45" i="3"/>
  <c r="I45" i="3"/>
  <c r="G45" i="3"/>
  <c r="E45" i="3"/>
  <c r="S44" i="3"/>
  <c r="Q44" i="3"/>
  <c r="O44" i="3"/>
  <c r="I44" i="3"/>
  <c r="G44" i="3"/>
  <c r="E44" i="3"/>
  <c r="S43" i="3"/>
  <c r="Q43" i="3"/>
  <c r="O43" i="3"/>
  <c r="M43" i="3"/>
  <c r="K43" i="3"/>
  <c r="I43" i="3"/>
  <c r="G43" i="3"/>
  <c r="E43" i="3"/>
  <c r="S42" i="3"/>
  <c r="Q42" i="3"/>
  <c r="O42" i="3"/>
  <c r="M42" i="3"/>
  <c r="K42" i="3"/>
  <c r="I42" i="3"/>
  <c r="G42" i="3"/>
  <c r="E42" i="3"/>
  <c r="S41" i="3"/>
  <c r="Q41" i="3"/>
  <c r="O41" i="3"/>
  <c r="M41" i="3"/>
  <c r="K41" i="3"/>
  <c r="I41" i="3"/>
  <c r="G41" i="3"/>
  <c r="E41" i="3"/>
  <c r="S40" i="3"/>
  <c r="Q40" i="3"/>
  <c r="O40" i="3"/>
  <c r="M40" i="3"/>
  <c r="K40" i="3"/>
  <c r="I40" i="3"/>
  <c r="G39" i="3"/>
  <c r="S39" i="3"/>
  <c r="Q39" i="3"/>
  <c r="O39" i="3"/>
  <c r="M39" i="3"/>
  <c r="K39" i="3"/>
  <c r="I39" i="3"/>
  <c r="E39" i="3"/>
  <c r="S38" i="3"/>
  <c r="Q38" i="3"/>
  <c r="O38" i="3"/>
  <c r="M38" i="3"/>
  <c r="K38" i="3"/>
  <c r="G38" i="3"/>
  <c r="E38" i="3"/>
  <c r="S37" i="3"/>
  <c r="Q37" i="3"/>
  <c r="O37" i="3"/>
  <c r="M37" i="3"/>
  <c r="K37" i="3"/>
  <c r="I37" i="3"/>
  <c r="S36" i="3"/>
  <c r="Q36" i="3"/>
  <c r="O36" i="3"/>
  <c r="M36" i="3"/>
  <c r="K36" i="3"/>
  <c r="I36" i="3"/>
  <c r="G36" i="3"/>
  <c r="E36" i="3"/>
  <c r="S35" i="3"/>
  <c r="Q35" i="3"/>
  <c r="O35" i="3"/>
  <c r="M35" i="3"/>
  <c r="K35" i="3"/>
  <c r="I35" i="3"/>
  <c r="G35" i="3"/>
  <c r="E35" i="3"/>
  <c r="S34" i="3"/>
  <c r="Q34" i="3"/>
  <c r="O34" i="3"/>
  <c r="M34" i="3"/>
  <c r="K34" i="3"/>
  <c r="I34" i="3"/>
  <c r="G34" i="3"/>
  <c r="E34" i="3"/>
  <c r="S30" i="3"/>
  <c r="Q30" i="3"/>
  <c r="O30" i="3"/>
  <c r="M30" i="3"/>
  <c r="K30" i="3"/>
  <c r="I30" i="3"/>
  <c r="G30" i="3"/>
  <c r="S29" i="3"/>
  <c r="O29" i="3"/>
  <c r="M29" i="3"/>
  <c r="K29" i="3"/>
  <c r="I29" i="3"/>
  <c r="G29" i="3"/>
  <c r="E29" i="3"/>
  <c r="S28" i="3"/>
  <c r="O28" i="3"/>
  <c r="M28" i="3"/>
  <c r="K28" i="3"/>
  <c r="I28" i="3"/>
  <c r="G28" i="3"/>
  <c r="E28" i="3"/>
  <c r="O27" i="3"/>
  <c r="M27" i="3"/>
  <c r="K27" i="3"/>
  <c r="I27" i="3"/>
  <c r="G27" i="3"/>
  <c r="E27" i="3"/>
  <c r="O26" i="3"/>
  <c r="M26" i="3"/>
  <c r="K26" i="3"/>
  <c r="I26" i="3"/>
  <c r="G26" i="3"/>
  <c r="E26" i="3"/>
  <c r="S25" i="3"/>
  <c r="Q25" i="3"/>
  <c r="O25" i="3"/>
  <c r="M25" i="3"/>
  <c r="K25" i="3"/>
  <c r="I25" i="3"/>
  <c r="G25" i="3"/>
  <c r="E25" i="3"/>
  <c r="S24" i="3"/>
  <c r="Q24" i="3"/>
  <c r="O24" i="3"/>
  <c r="M24" i="3"/>
  <c r="K24" i="3"/>
  <c r="I24" i="3"/>
  <c r="G24" i="3"/>
  <c r="E24" i="3"/>
  <c r="S23" i="3"/>
  <c r="Q23" i="3"/>
  <c r="O23" i="3"/>
  <c r="M23" i="3"/>
  <c r="I23" i="3"/>
  <c r="G23" i="3"/>
  <c r="E23" i="3"/>
  <c r="S22" i="3"/>
  <c r="Q22" i="3"/>
  <c r="O22" i="3"/>
  <c r="M22" i="3"/>
  <c r="K22" i="3"/>
  <c r="I22" i="3"/>
  <c r="G22" i="3"/>
  <c r="E22" i="3"/>
  <c r="S21" i="3"/>
  <c r="Q21" i="3"/>
  <c r="O21" i="3"/>
  <c r="M21" i="3"/>
  <c r="K21" i="3"/>
  <c r="I21" i="3"/>
  <c r="G21" i="3"/>
  <c r="E21" i="3"/>
  <c r="S20" i="3"/>
  <c r="Q20" i="3"/>
  <c r="O20" i="3"/>
  <c r="M20" i="3"/>
  <c r="K20" i="3"/>
  <c r="I20" i="3"/>
  <c r="G20" i="3"/>
  <c r="E20" i="3"/>
  <c r="S19" i="3"/>
  <c r="Q19" i="3"/>
  <c r="O19" i="3"/>
  <c r="M19" i="3"/>
  <c r="K19" i="3"/>
  <c r="I19" i="3"/>
  <c r="G19" i="3"/>
  <c r="E19" i="3"/>
  <c r="S18" i="3"/>
  <c r="Q18" i="3"/>
  <c r="O18" i="3"/>
  <c r="K18" i="3"/>
  <c r="I18" i="3"/>
  <c r="G18" i="3"/>
  <c r="E18" i="3"/>
  <c r="S17" i="3"/>
  <c r="Q17" i="3"/>
  <c r="O17" i="3"/>
  <c r="M17" i="3"/>
  <c r="K17" i="3"/>
  <c r="I17" i="3"/>
  <c r="G17" i="3"/>
  <c r="E17" i="3"/>
  <c r="S16" i="3"/>
  <c r="Q16" i="3"/>
  <c r="O16" i="3"/>
  <c r="K16" i="3"/>
  <c r="I16" i="3"/>
  <c r="G16" i="3"/>
  <c r="E16" i="3"/>
  <c r="S15" i="3"/>
  <c r="Q15" i="3"/>
  <c r="O15" i="3"/>
  <c r="M15" i="3"/>
  <c r="K15" i="3"/>
  <c r="G15" i="3"/>
  <c r="E15" i="3"/>
  <c r="S14" i="3"/>
  <c r="Q14" i="3"/>
  <c r="O14" i="3"/>
  <c r="M14" i="3"/>
  <c r="K14" i="3"/>
  <c r="I14" i="3"/>
  <c r="G14" i="3"/>
  <c r="O13" i="3"/>
  <c r="M13" i="3"/>
  <c r="K13" i="3"/>
  <c r="I13" i="3"/>
  <c r="G13" i="3"/>
  <c r="E13" i="3"/>
  <c r="S12" i="3"/>
  <c r="Q12" i="3"/>
  <c r="O12" i="3"/>
  <c r="M12" i="3"/>
  <c r="K12" i="3"/>
  <c r="I12" i="3"/>
  <c r="G12" i="3"/>
  <c r="E12" i="3"/>
  <c r="S11" i="3"/>
  <c r="Q11" i="3"/>
  <c r="O11" i="3"/>
  <c r="M11" i="3"/>
  <c r="K11" i="3"/>
  <c r="I11" i="3"/>
  <c r="G11" i="3"/>
  <c r="E11" i="3"/>
  <c r="Q10" i="3"/>
  <c r="O10" i="3"/>
  <c r="M10" i="3"/>
  <c r="K10" i="3"/>
  <c r="I10" i="3"/>
  <c r="G10" i="3"/>
  <c r="E10" i="3"/>
  <c r="S9" i="3"/>
  <c r="O9" i="3"/>
  <c r="M9" i="3"/>
  <c r="K9" i="3"/>
  <c r="I9" i="3"/>
  <c r="G9" i="3"/>
  <c r="E9" i="3"/>
  <c r="Q8" i="3"/>
  <c r="O8" i="3"/>
  <c r="M8" i="3"/>
  <c r="K8" i="3"/>
  <c r="I8" i="3"/>
  <c r="G8" i="3"/>
  <c r="E8" i="3"/>
  <c r="Q7" i="3"/>
  <c r="O7" i="3"/>
  <c r="M7" i="3"/>
  <c r="K7" i="3"/>
  <c r="I7" i="3"/>
  <c r="G7" i="3"/>
  <c r="E7" i="3"/>
  <c r="R6" i="3"/>
  <c r="P6" i="3"/>
  <c r="N6" i="3"/>
  <c r="L6" i="3"/>
  <c r="J6" i="3"/>
  <c r="H6" i="3"/>
  <c r="F6" i="3"/>
  <c r="D6" i="3"/>
  <c r="R4" i="3"/>
  <c r="P4" i="3"/>
  <c r="N4" i="3"/>
  <c r="L4" i="3"/>
  <c r="J4" i="3"/>
  <c r="H4" i="3"/>
  <c r="F4" i="3"/>
  <c r="D4" i="3"/>
  <c r="R3" i="3"/>
  <c r="P3" i="3"/>
  <c r="N3" i="3"/>
  <c r="L3" i="3"/>
  <c r="J3" i="3"/>
  <c r="H3" i="3"/>
  <c r="F3" i="3"/>
  <c r="D3" i="3"/>
</calcChain>
</file>

<file path=xl/sharedStrings.xml><?xml version="1.0" encoding="utf-8"?>
<sst xmlns="http://schemas.openxmlformats.org/spreadsheetml/2006/main" count="1041" uniqueCount="65">
  <si>
    <t>PHÒNG GD&amp;ĐT ĐẠI LỘC</t>
  </si>
  <si>
    <t>TRƯỜNG TH&amp;THCS ĐẠI SƠN</t>
  </si>
  <si>
    <t>K.tra Số môn sai</t>
  </si>
  <si>
    <t>Thứ</t>
  </si>
  <si>
    <t>Buổi</t>
  </si>
  <si>
    <t>Tiết</t>
  </si>
  <si>
    <t>Môn</t>
  </si>
  <si>
    <t>Gv</t>
  </si>
  <si>
    <t>Sáng</t>
  </si>
  <si>
    <t>Chào cờ</t>
  </si>
  <si>
    <t>SHL</t>
  </si>
  <si>
    <t>An</t>
  </si>
  <si>
    <t>Diệu</t>
  </si>
  <si>
    <t>Lý</t>
  </si>
  <si>
    <t>Thu</t>
  </si>
  <si>
    <t>Anh</t>
  </si>
  <si>
    <t>Thủy</t>
  </si>
  <si>
    <t>C.Ng</t>
  </si>
  <si>
    <t>Tình</t>
  </si>
  <si>
    <t>Vi-La</t>
  </si>
  <si>
    <t>Vy</t>
  </si>
  <si>
    <t>Hóa</t>
  </si>
  <si>
    <t>Tuyết</t>
  </si>
  <si>
    <t>Văn</t>
  </si>
  <si>
    <t>Hoài</t>
  </si>
  <si>
    <t>Sinh</t>
  </si>
  <si>
    <t>Thảo</t>
  </si>
  <si>
    <t>Địa</t>
  </si>
  <si>
    <t>Tin</t>
  </si>
  <si>
    <t>Sử</t>
  </si>
  <si>
    <t>Chiều</t>
  </si>
  <si>
    <t>TD</t>
  </si>
  <si>
    <t>LtAV</t>
  </si>
  <si>
    <t>LtNV</t>
  </si>
  <si>
    <t/>
  </si>
  <si>
    <t xml:space="preserve"> </t>
  </si>
  <si>
    <t>Toán</t>
  </si>
  <si>
    <t>Duyên</t>
  </si>
  <si>
    <t>Tư</t>
  </si>
  <si>
    <t>Thùy</t>
  </si>
  <si>
    <t>LtTO</t>
  </si>
  <si>
    <t>CD</t>
  </si>
  <si>
    <t>LtLí</t>
  </si>
  <si>
    <t>GDĐP</t>
  </si>
  <si>
    <t>Nhạc</t>
  </si>
  <si>
    <t>Hiếu</t>
  </si>
  <si>
    <t>M.Th</t>
  </si>
  <si>
    <t>Trg</t>
  </si>
  <si>
    <t>HĐTN</t>
  </si>
  <si>
    <t>BỒI DƯỠNG HỌC SINH GIỎI</t>
  </si>
  <si>
    <t>LtHóa</t>
  </si>
  <si>
    <t>SINH HOẠT CHUYÊN MÔN- HỌP HĐSP</t>
  </si>
  <si>
    <t>Đại Sơn, ngày 16/9/2021</t>
  </si>
  <si>
    <t>HIỆU TRƯỞNG</t>
  </si>
  <si>
    <t>LỊCH HỌC VÀ KIỂM TRA GK I Năm học:2021-2022</t>
  </si>
  <si>
    <t>25/10/2021</t>
  </si>
  <si>
    <t>Trường</t>
  </si>
  <si>
    <t>Vi la</t>
  </si>
  <si>
    <t>THỜI KHÓA BIỂU HỌC KÌ I Năm học:2021-2022</t>
  </si>
  <si>
    <t>Nguyễn Thị Hải Vân</t>
  </si>
  <si>
    <t>01/11/2021</t>
  </si>
  <si>
    <t>Thời gian áp dụng: Tuần 9</t>
  </si>
  <si>
    <t>Thời gian áp dụng: Tuần 8</t>
  </si>
  <si>
    <t>Hạnh</t>
  </si>
  <si>
    <t>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</si>
</sst>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Đại Sơn,&quot;\ &quot;ngày&quot;\ dd\ &quot;tháng&quot;\ mm\ &quot;năm&quot;\ yyyy"/>
    <numFmt numFmtId="165" formatCode="[$-1010000]d/m/yyyy;@"/>
  </numFmts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charset val="163"/>
    </font>
    <font>
      <i/>
      <sz val="13"/>
      <name val="Times New Roman"/>
      <family val="1"/>
      <charset val="163"/>
    </font>
    <font>
      <sz val="10"/>
      <name val="Arial"/>
      <family val="2"/>
      <charset val="163"/>
    </font>
    <font>
      <b/>
      <sz val="12"/>
      <name val="Cambria"/>
      <family val="1"/>
      <charset val="163"/>
      <scheme val="major"/>
    </font>
    <font>
      <b/>
      <sz val="12"/>
      <name val="Times New Roman"/>
      <family val="1"/>
      <charset val="163"/>
    </font>
    <font>
      <b/>
      <i/>
      <sz val="11"/>
      <name val="Times New Roman"/>
      <family val="1"/>
      <charset val="163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163"/>
    </font>
    <font>
      <sz val="11"/>
      <name val="Calibri"/>
      <family val="2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name val="Calibri"/>
      <family val="2"/>
      <charset val="163"/>
    </font>
    <font>
      <b/>
      <i/>
      <sz val="8"/>
      <name val="Calibri"/>
      <family val="2"/>
    </font>
    <font>
      <b/>
      <i/>
      <sz val="8"/>
      <name val="Times New Roman"/>
      <family val="1"/>
      <charset val="163"/>
    </font>
    <font>
      <sz val="8"/>
      <name val="Calibri"/>
      <family val="2"/>
      <charset val="163"/>
    </font>
    <font>
      <b/>
      <sz val="8"/>
      <name val="Cambria"/>
      <family val="1"/>
      <charset val="163"/>
      <scheme val="major"/>
    </font>
    <font>
      <b/>
      <i/>
      <sz val="10"/>
      <color rgb="FFFF0000"/>
      <name val="Times New Roman"/>
      <family val="1"/>
      <charset val="163"/>
    </font>
    <font>
      <sz val="8"/>
      <color rgb="FFFF0000"/>
      <name val="Calibri"/>
      <family val="2"/>
      <charset val="163"/>
    </font>
    <font>
      <b/>
      <i/>
      <sz val="10"/>
      <color rgb="FF00B0F0"/>
      <name val="Times New Roman"/>
      <family val="1"/>
      <charset val="163"/>
    </font>
    <font>
      <b/>
      <sz val="8"/>
      <color rgb="FFFF0000"/>
      <name val="Calibri"/>
      <family val="2"/>
      <charset val="163"/>
    </font>
    <font>
      <b/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5">
    <xf numFmtId="0" fontId="0" fillId="0" borderId="0" xfId="0"/>
    <xf numFmtId="0" fontId="1" fillId="0" borderId="0" xfId="1" applyFont="1" applyAlignment="1"/>
    <xf numFmtId="0" fontId="10" fillId="3" borderId="15" xfId="1" applyFont="1" applyFill="1" applyBorder="1" applyProtection="1">
      <protection locked="0"/>
    </xf>
    <xf numFmtId="0" fontId="5" fillId="3" borderId="0" xfId="1" applyFont="1" applyFill="1" applyAlignment="1"/>
    <xf numFmtId="0" fontId="18" fillId="3" borderId="0" xfId="1" applyFont="1" applyFill="1" applyAlignment="1"/>
    <xf numFmtId="0" fontId="10" fillId="3" borderId="11" xfId="1" applyFont="1" applyFill="1" applyBorder="1" applyAlignment="1" applyProtection="1">
      <alignment horizontal="center"/>
      <protection locked="0"/>
    </xf>
    <xf numFmtId="0" fontId="17" fillId="3" borderId="12" xfId="1" applyFont="1" applyFill="1" applyBorder="1" applyAlignment="1" applyProtection="1">
      <alignment horizontal="center"/>
      <protection locked="0"/>
    </xf>
    <xf numFmtId="0" fontId="7" fillId="3" borderId="11" xfId="1" applyFont="1" applyFill="1" applyBorder="1" applyAlignment="1" applyProtection="1">
      <alignment horizontal="center"/>
      <protection locked="0"/>
    </xf>
    <xf numFmtId="0" fontId="14" fillId="3" borderId="4" xfId="1" applyFont="1" applyFill="1" applyBorder="1" applyAlignment="1" applyProtection="1">
      <alignment horizontal="center"/>
      <protection locked="0"/>
    </xf>
    <xf numFmtId="0" fontId="14" fillId="3" borderId="5" xfId="1" applyFont="1" applyFill="1" applyBorder="1" applyAlignment="1" applyProtection="1">
      <alignment horizontal="center"/>
      <protection locked="0"/>
    </xf>
    <xf numFmtId="0" fontId="17" fillId="3" borderId="16" xfId="1" applyFont="1" applyFill="1" applyBorder="1" applyProtection="1"/>
    <xf numFmtId="0" fontId="14" fillId="3" borderId="6" xfId="1" applyFont="1" applyFill="1" applyBorder="1" applyAlignment="1" applyProtection="1">
      <alignment horizontal="center"/>
      <protection locked="0"/>
    </xf>
    <xf numFmtId="0" fontId="10" fillId="3" borderId="17" xfId="1" applyFont="1" applyFill="1" applyBorder="1" applyProtection="1">
      <protection locked="0"/>
    </xf>
    <xf numFmtId="0" fontId="17" fillId="3" borderId="18" xfId="1" applyFont="1" applyFill="1" applyBorder="1" applyProtection="1"/>
    <xf numFmtId="0" fontId="10" fillId="3" borderId="13" xfId="1" applyFont="1" applyFill="1" applyBorder="1" applyProtection="1">
      <protection locked="0"/>
    </xf>
    <xf numFmtId="0" fontId="17" fillId="3" borderId="14" xfId="1" applyFont="1" applyFill="1" applyBorder="1" applyProtection="1"/>
    <xf numFmtId="0" fontId="10" fillId="3" borderId="15" xfId="1" applyFont="1" applyFill="1" applyBorder="1" applyAlignment="1" applyProtection="1">
      <alignment horizontal="left"/>
      <protection locked="0"/>
    </xf>
    <xf numFmtId="0" fontId="7" fillId="3" borderId="13" xfId="1" applyFont="1" applyFill="1" applyBorder="1" applyProtection="1">
      <protection locked="0"/>
    </xf>
    <xf numFmtId="0" fontId="7" fillId="3" borderId="15" xfId="1" applyFont="1" applyFill="1" applyBorder="1" applyProtection="1">
      <protection locked="0"/>
    </xf>
    <xf numFmtId="0" fontId="11" fillId="3" borderId="0" xfId="1" applyFont="1" applyFill="1" applyBorder="1" applyAlignment="1"/>
    <xf numFmtId="0" fontId="11" fillId="3" borderId="0" xfId="1" applyFont="1" applyFill="1"/>
    <xf numFmtId="0" fontId="11" fillId="3" borderId="0" xfId="1" applyFont="1" applyFill="1" applyBorder="1"/>
    <xf numFmtId="0" fontId="7" fillId="3" borderId="0" xfId="1" applyFont="1" applyFill="1" applyBorder="1" applyProtection="1">
      <protection locked="0"/>
    </xf>
    <xf numFmtId="0" fontId="17" fillId="3" borderId="0" xfId="1" applyFont="1" applyFill="1" applyBorder="1"/>
    <xf numFmtId="0" fontId="10" fillId="3" borderId="0" xfId="1" applyFont="1" applyFill="1" applyBorder="1"/>
    <xf numFmtId="0" fontId="7" fillId="3" borderId="0" xfId="1" applyFont="1" applyFill="1" applyBorder="1"/>
    <xf numFmtId="0" fontId="17" fillId="3" borderId="0" xfId="1" applyFont="1" applyFill="1" applyBorder="1" applyAlignment="1"/>
    <xf numFmtId="0" fontId="17" fillId="3" borderId="0" xfId="1" applyFont="1" applyFill="1"/>
    <xf numFmtId="0" fontId="7" fillId="3" borderId="0" xfId="1" applyFont="1" applyFill="1"/>
    <xf numFmtId="0" fontId="12" fillId="3" borderId="0" xfId="1" applyFont="1" applyFill="1"/>
    <xf numFmtId="0" fontId="8" fillId="3" borderId="14" xfId="1" applyFont="1" applyFill="1" applyBorder="1" applyProtection="1"/>
    <xf numFmtId="0" fontId="9" fillId="3" borderId="13" xfId="1" applyFont="1" applyFill="1" applyBorder="1" applyProtection="1">
      <protection locked="0"/>
    </xf>
    <xf numFmtId="0" fontId="11" fillId="3" borderId="0" xfId="1" applyFont="1" applyFill="1" applyAlignment="1"/>
    <xf numFmtId="0" fontId="19" fillId="2" borderId="15" xfId="1" applyFont="1" applyFill="1" applyBorder="1" applyProtection="1">
      <protection locked="0"/>
    </xf>
    <xf numFmtId="0" fontId="19" fillId="2" borderId="17" xfId="1" applyFont="1" applyFill="1" applyBorder="1" applyProtection="1">
      <protection locked="0"/>
    </xf>
    <xf numFmtId="0" fontId="19" fillId="2" borderId="13" xfId="1" applyFont="1" applyFill="1" applyBorder="1" applyProtection="1">
      <protection locked="0"/>
    </xf>
    <xf numFmtId="0" fontId="20" fillId="2" borderId="14" xfId="1" applyFont="1" applyFill="1" applyBorder="1" applyProtection="1"/>
    <xf numFmtId="0" fontId="20" fillId="2" borderId="16" xfId="1" applyFont="1" applyFill="1" applyBorder="1" applyProtection="1"/>
    <xf numFmtId="0" fontId="20" fillId="2" borderId="18" xfId="1" applyFont="1" applyFill="1" applyBorder="1" applyProtection="1"/>
    <xf numFmtId="0" fontId="21" fillId="3" borderId="15" xfId="1" applyFont="1" applyFill="1" applyBorder="1" applyProtection="1">
      <protection locked="0"/>
    </xf>
    <xf numFmtId="0" fontId="22" fillId="2" borderId="16" xfId="1" applyFont="1" applyFill="1" applyBorder="1" applyProtection="1"/>
    <xf numFmtId="0" fontId="11" fillId="3" borderId="0" xfId="0" applyFont="1" applyFill="1" applyAlignment="1"/>
    <xf numFmtId="0" fontId="17" fillId="3" borderId="0" xfId="0" applyFont="1" applyFill="1" applyAlignment="1"/>
    <xf numFmtId="0" fontId="5" fillId="3" borderId="0" xfId="0" applyFont="1" applyFill="1" applyAlignment="1"/>
    <xf numFmtId="0" fontId="18" fillId="3" borderId="0" xfId="0" applyFont="1" applyFill="1" applyAlignment="1"/>
    <xf numFmtId="0" fontId="10" fillId="3" borderId="11" xfId="0" applyFont="1" applyFill="1" applyBorder="1" applyAlignment="1" applyProtection="1">
      <alignment horizontal="center"/>
      <protection locked="0"/>
    </xf>
    <xf numFmtId="0" fontId="17" fillId="3" borderId="12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Protection="1">
      <protection locked="0"/>
    </xf>
    <xf numFmtId="0" fontId="17" fillId="3" borderId="16" xfId="0" applyFont="1" applyFill="1" applyBorder="1" applyProtection="1"/>
    <xf numFmtId="0" fontId="14" fillId="3" borderId="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Protection="1">
      <protection locked="0"/>
    </xf>
    <xf numFmtId="0" fontId="17" fillId="3" borderId="18" xfId="0" applyFont="1" applyFill="1" applyBorder="1" applyProtection="1"/>
    <xf numFmtId="0" fontId="10" fillId="3" borderId="13" xfId="0" applyFont="1" applyFill="1" applyBorder="1" applyProtection="1">
      <protection locked="0"/>
    </xf>
    <xf numFmtId="0" fontId="17" fillId="3" borderId="14" xfId="0" applyFont="1" applyFill="1" applyBorder="1" applyProtection="1"/>
    <xf numFmtId="0" fontId="10" fillId="3" borderId="15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Protection="1"/>
    <xf numFmtId="0" fontId="9" fillId="3" borderId="13" xfId="0" applyFont="1" applyFill="1" applyBorder="1" applyProtection="1">
      <protection locked="0"/>
    </xf>
    <xf numFmtId="0" fontId="7" fillId="3" borderId="13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11" fillId="3" borderId="0" xfId="0" applyFont="1" applyFill="1" applyBorder="1" applyAlignment="1"/>
    <xf numFmtId="0" fontId="11" fillId="3" borderId="0" xfId="0" applyFont="1" applyFill="1"/>
    <xf numFmtId="0" fontId="11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17" fillId="3" borderId="0" xfId="0" applyFont="1" applyFill="1" applyBorder="1"/>
    <xf numFmtId="0" fontId="10" fillId="3" borderId="0" xfId="0" applyFont="1" applyFill="1" applyBorder="1"/>
    <xf numFmtId="0" fontId="7" fillId="3" borderId="0" xfId="0" applyFont="1" applyFill="1" applyBorder="1"/>
    <xf numFmtId="0" fontId="17" fillId="3" borderId="0" xfId="0" applyFont="1" applyFill="1" applyBorder="1" applyAlignment="1"/>
    <xf numFmtId="0" fontId="17" fillId="3" borderId="0" xfId="0" applyFont="1" applyFill="1"/>
    <xf numFmtId="0" fontId="7" fillId="3" borderId="0" xfId="0" applyFont="1" applyFill="1"/>
    <xf numFmtId="0" fontId="12" fillId="3" borderId="0" xfId="0" applyFont="1" applyFill="1"/>
    <xf numFmtId="0" fontId="19" fillId="2" borderId="13" xfId="0" applyFont="1" applyFill="1" applyBorder="1" applyProtection="1">
      <protection locked="0"/>
    </xf>
    <xf numFmtId="0" fontId="20" fillId="2" borderId="16" xfId="0" applyFont="1" applyFill="1" applyBorder="1" applyProtection="1"/>
    <xf numFmtId="0" fontId="10" fillId="3" borderId="19" xfId="0" applyFont="1" applyFill="1" applyBorder="1" applyProtection="1">
      <protection locked="0"/>
    </xf>
    <xf numFmtId="0" fontId="17" fillId="3" borderId="20" xfId="0" applyFont="1" applyFill="1" applyBorder="1" applyProtection="1"/>
    <xf numFmtId="0" fontId="19" fillId="2" borderId="17" xfId="0" applyFont="1" applyFill="1" applyBorder="1" applyProtection="1">
      <protection locked="0"/>
    </xf>
    <xf numFmtId="0" fontId="20" fillId="2" borderId="18" xfId="0" applyFont="1" applyFill="1" applyBorder="1" applyProtection="1"/>
    <xf numFmtId="0" fontId="19" fillId="2" borderId="15" xfId="0" applyFont="1" applyFill="1" applyBorder="1" applyProtection="1">
      <protection locked="0"/>
    </xf>
    <xf numFmtId="0" fontId="14" fillId="3" borderId="21" xfId="0" applyFont="1" applyFill="1" applyBorder="1" applyAlignment="1" applyProtection="1">
      <alignment horizontal="center"/>
      <protection locked="0"/>
    </xf>
    <xf numFmtId="0" fontId="10" fillId="3" borderId="22" xfId="0" applyFont="1" applyFill="1" applyBorder="1" applyProtection="1">
      <protection locked="0"/>
    </xf>
    <xf numFmtId="0" fontId="10" fillId="3" borderId="23" xfId="0" applyFont="1" applyFill="1" applyBorder="1" applyProtection="1">
      <protection locked="0"/>
    </xf>
    <xf numFmtId="0" fontId="17" fillId="3" borderId="24" xfId="0" applyFont="1" applyFill="1" applyBorder="1" applyProtection="1"/>
    <xf numFmtId="0" fontId="10" fillId="3" borderId="25" xfId="0" applyFont="1" applyFill="1" applyBorder="1" applyProtection="1">
      <protection locked="0"/>
    </xf>
    <xf numFmtId="0" fontId="17" fillId="3" borderId="26" xfId="0" applyFont="1" applyFill="1" applyBorder="1" applyProtection="1"/>
    <xf numFmtId="0" fontId="23" fillId="2" borderId="14" xfId="1" applyFont="1" applyFill="1" applyBorder="1" applyProtection="1"/>
    <xf numFmtId="0" fontId="23" fillId="2" borderId="16" xfId="0" applyFont="1" applyFill="1" applyBorder="1" applyProtection="1"/>
    <xf numFmtId="0" fontId="23" fillId="2" borderId="18" xfId="0" applyFont="1" applyFill="1" applyBorder="1" applyProtection="1"/>
    <xf numFmtId="0" fontId="22" fillId="2" borderId="14" xfId="0" applyFont="1" applyFill="1" applyBorder="1" applyProtection="1"/>
    <xf numFmtId="0" fontId="22" fillId="2" borderId="16" xfId="0" applyFont="1" applyFill="1" applyBorder="1" applyProtection="1"/>
    <xf numFmtId="0" fontId="22" fillId="2" borderId="18" xfId="0" applyFont="1" applyFill="1" applyBorder="1" applyProtection="1"/>
    <xf numFmtId="0" fontId="19" fillId="3" borderId="15" xfId="1" applyFont="1" applyFill="1" applyBorder="1" applyProtection="1">
      <protection locked="0"/>
    </xf>
    <xf numFmtId="0" fontId="20" fillId="3" borderId="16" xfId="1" applyFont="1" applyFill="1" applyBorder="1" applyProtection="1"/>
    <xf numFmtId="0" fontId="20" fillId="4" borderId="16" xfId="1" applyFont="1" applyFill="1" applyBorder="1" applyProtection="1"/>
    <xf numFmtId="0" fontId="5" fillId="3" borderId="0" xfId="1" applyFont="1" applyFill="1" applyAlignment="1">
      <alignment horizontal="center"/>
    </xf>
    <xf numFmtId="165" fontId="5" fillId="3" borderId="0" xfId="1" quotePrefix="1" applyNumberFormat="1" applyFont="1" applyFill="1" applyAlignment="1">
      <alignment horizontal="left"/>
    </xf>
    <xf numFmtId="165" fontId="5" fillId="3" borderId="0" xfId="1" applyNumberFormat="1" applyFont="1" applyFill="1" applyAlignment="1">
      <alignment horizontal="left"/>
    </xf>
    <xf numFmtId="0" fontId="12" fillId="3" borderId="4" xfId="1" applyFont="1" applyFill="1" applyBorder="1" applyAlignment="1" applyProtection="1">
      <alignment horizontal="center" vertical="center"/>
      <protection locked="0"/>
    </xf>
    <xf numFmtId="0" fontId="2" fillId="3" borderId="5" xfId="1" applyFon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10" fillId="3" borderId="13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14" fillId="3" borderId="11" xfId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Protection="1"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Alignment="1">
      <alignment horizontal="center"/>
    </xf>
    <xf numFmtId="0" fontId="11" fillId="3" borderId="0" xfId="1" applyFont="1" applyFill="1" applyAlignment="1"/>
    <xf numFmtId="0" fontId="12" fillId="3" borderId="5" xfId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2" fillId="3" borderId="2" xfId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center" vertical="center"/>
      <protection locked="0"/>
    </xf>
    <xf numFmtId="0" fontId="12" fillId="3" borderId="3" xfId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15" fillId="3" borderId="7" xfId="1" applyFont="1" applyFill="1" applyBorder="1" applyAlignment="1">
      <alignment horizontal="center"/>
    </xf>
    <xf numFmtId="0" fontId="15" fillId="3" borderId="9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164" fontId="3" fillId="3" borderId="0" xfId="0" applyNumberFormat="1" applyFont="1" applyFill="1" applyAlignment="1">
      <alignment horizont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protection locked="0"/>
    </xf>
    <xf numFmtId="0" fontId="10" fillId="3" borderId="13" xfId="0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4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/>
    <xf numFmtId="0" fontId="5" fillId="3" borderId="0" xfId="0" applyFont="1" applyFill="1" applyAlignment="1">
      <alignment horizontal="center"/>
    </xf>
    <xf numFmtId="165" fontId="5" fillId="3" borderId="0" xfId="0" quotePrefix="1" applyNumberFormat="1" applyFont="1" applyFill="1" applyAlignment="1">
      <alignment horizontal="left"/>
    </xf>
    <xf numFmtId="165" fontId="5" fillId="3" borderId="0" xfId="0" applyNumberFormat="1" applyFont="1" applyFill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90"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-2022/TKB/tkb%20chinhthuc/TKB%20nhoc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SD"/>
      <sheetName val="TKB theo lop"/>
      <sheetName val="TKB tunglop"/>
      <sheetName val="TKBGV"/>
      <sheetName val="Phan cong"/>
      <sheetName val="PCCM2"/>
      <sheetName val="pcld"/>
      <sheetName val="BDHSG"/>
      <sheetName val="mau TKB"/>
      <sheetName val="Truc"/>
      <sheetName val="Sheet1"/>
    </sheetNames>
    <sheetDataSet>
      <sheetData sheetId="0"/>
      <sheetData sheetId="1">
        <row r="8">
          <cell r="D8" t="str">
            <v>SHL</v>
          </cell>
          <cell r="F8" t="str">
            <v>SHL</v>
          </cell>
          <cell r="H8" t="str">
            <v>SHL</v>
          </cell>
          <cell r="J8" t="str">
            <v>SHL</v>
          </cell>
          <cell r="L8" t="str">
            <v>SHL</v>
          </cell>
          <cell r="N8" t="str">
            <v>SHL</v>
          </cell>
          <cell r="P8" t="str">
            <v>SHL</v>
          </cell>
          <cell r="R8" t="str">
            <v>SHL</v>
          </cell>
        </row>
        <row r="9">
          <cell r="D9" t="str">
            <v>Hóa</v>
          </cell>
          <cell r="F9" t="str">
            <v>Văn</v>
          </cell>
          <cell r="H9" t="str">
            <v>Anh</v>
          </cell>
          <cell r="J9" t="str">
            <v>Lý</v>
          </cell>
          <cell r="L9" t="str">
            <v>C.Ng</v>
          </cell>
          <cell r="N9" t="str">
            <v>Sinh</v>
          </cell>
          <cell r="P9" t="str">
            <v>Văn</v>
          </cell>
          <cell r="R9" t="str">
            <v>Địa</v>
          </cell>
        </row>
        <row r="10">
          <cell r="D10" t="str">
            <v>Văn</v>
          </cell>
          <cell r="F10" t="str">
            <v>Hóa</v>
          </cell>
          <cell r="H10" t="str">
            <v>Sinh</v>
          </cell>
          <cell r="J10" t="str">
            <v>Tin</v>
          </cell>
          <cell r="L10" t="str">
            <v>Văn</v>
          </cell>
          <cell r="N10" t="str">
            <v>Địa</v>
          </cell>
          <cell r="P10" t="str">
            <v>Anh</v>
          </cell>
          <cell r="R10" t="str">
            <v>Sử</v>
          </cell>
        </row>
        <row r="11">
          <cell r="D11" t="str">
            <v>Địa</v>
          </cell>
          <cell r="F11" t="str">
            <v>Anh</v>
          </cell>
          <cell r="H11" t="str">
            <v>Hóa</v>
          </cell>
          <cell r="J11" t="str">
            <v>Tin</v>
          </cell>
          <cell r="L11" t="str">
            <v>Văn</v>
          </cell>
          <cell r="N11" t="str">
            <v>Anh</v>
          </cell>
          <cell r="P11" t="str">
            <v>Sử</v>
          </cell>
        </row>
        <row r="12">
          <cell r="D12" t="str">
            <v>Sinh</v>
          </cell>
          <cell r="F12">
            <v>0</v>
          </cell>
          <cell r="H12" t="str">
            <v>TD</v>
          </cell>
          <cell r="J12" t="str">
            <v>Hóa</v>
          </cell>
          <cell r="L12" t="str">
            <v>Tin</v>
          </cell>
          <cell r="N12" t="str">
            <v>LtTO</v>
          </cell>
          <cell r="P12" t="str">
            <v>LtNV</v>
          </cell>
          <cell r="R12" t="str">
            <v>LtAV</v>
          </cell>
        </row>
        <row r="13">
          <cell r="D13" t="str">
            <v>Toán</v>
          </cell>
          <cell r="F13" t="str">
            <v>Văn</v>
          </cell>
          <cell r="H13" t="str">
            <v>TD</v>
          </cell>
          <cell r="J13" t="str">
            <v>Sinh</v>
          </cell>
          <cell r="L13" t="str">
            <v>Tin</v>
          </cell>
          <cell r="N13" t="str">
            <v>LtAV</v>
          </cell>
          <cell r="P13" t="str">
            <v>Anh</v>
          </cell>
          <cell r="R13" t="str">
            <v>Văn</v>
          </cell>
        </row>
        <row r="14">
          <cell r="D14">
            <v>0</v>
          </cell>
          <cell r="F14" t="str">
            <v>Tin</v>
          </cell>
          <cell r="H14" t="str">
            <v>LtAV</v>
          </cell>
          <cell r="J14" t="str">
            <v>TD</v>
          </cell>
          <cell r="L14" t="str">
            <v>Sinh</v>
          </cell>
          <cell r="N14" t="str">
            <v>LtNV</v>
          </cell>
        </row>
        <row r="15">
          <cell r="F15" t="str">
            <v>Tin</v>
          </cell>
          <cell r="H15" t="str">
            <v>Anh</v>
          </cell>
          <cell r="J15" t="str">
            <v>TD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</row>
        <row r="16">
          <cell r="D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</row>
        <row r="17">
          <cell r="D17" t="str">
            <v>Anh</v>
          </cell>
          <cell r="F17" t="str">
            <v>Toán</v>
          </cell>
          <cell r="H17" t="str">
            <v>Toán</v>
          </cell>
          <cell r="J17" t="str">
            <v>Văn</v>
          </cell>
          <cell r="L17" t="str">
            <v>Địa</v>
          </cell>
          <cell r="N17" t="str">
            <v>Sử</v>
          </cell>
          <cell r="P17" t="str">
            <v>Sinh</v>
          </cell>
          <cell r="R17" t="str">
            <v>LtTO</v>
          </cell>
        </row>
        <row r="18">
          <cell r="D18" t="str">
            <v>Sử</v>
          </cell>
          <cell r="F18" t="str">
            <v>Toán</v>
          </cell>
          <cell r="H18" t="str">
            <v>Sử</v>
          </cell>
          <cell r="J18" t="str">
            <v>Văn</v>
          </cell>
          <cell r="L18" t="str">
            <v>Anh</v>
          </cell>
          <cell r="N18" t="str">
            <v>C.Ng</v>
          </cell>
          <cell r="P18" t="str">
            <v>Lý</v>
          </cell>
          <cell r="R18" t="str">
            <v>Toán</v>
          </cell>
        </row>
        <row r="19">
          <cell r="D19" t="str">
            <v>Toán</v>
          </cell>
          <cell r="F19" t="str">
            <v>Sinh</v>
          </cell>
          <cell r="H19" t="str">
            <v>Lý</v>
          </cell>
          <cell r="J19" t="str">
            <v>Anh</v>
          </cell>
          <cell r="N19" t="str">
            <v>Lý</v>
          </cell>
          <cell r="P19" t="str">
            <v>CD</v>
          </cell>
          <cell r="R19" t="str">
            <v>Anh</v>
          </cell>
        </row>
        <row r="20">
          <cell r="D20" t="str">
            <v>Toán</v>
          </cell>
          <cell r="F20" t="str">
            <v>Địa</v>
          </cell>
          <cell r="H20" t="str">
            <v>Văn</v>
          </cell>
          <cell r="J20" t="str">
            <v>C.Ng</v>
          </cell>
          <cell r="L20" t="str">
            <v>Lý</v>
          </cell>
          <cell r="N20" t="str">
            <v>Anh</v>
          </cell>
          <cell r="P20" t="str">
            <v>Toán</v>
          </cell>
          <cell r="R20" t="str">
            <v>Sinh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</row>
        <row r="22">
          <cell r="D22" t="str">
            <v>TD</v>
          </cell>
          <cell r="F22" t="str">
            <v>Lý</v>
          </cell>
          <cell r="H22" t="str">
            <v>Toán</v>
          </cell>
          <cell r="J22" t="str">
            <v>LtLí</v>
          </cell>
          <cell r="L22" t="str">
            <v>LtAV</v>
          </cell>
          <cell r="N22" t="str">
            <v>CD</v>
          </cell>
          <cell r="P22" t="str">
            <v>Hóa</v>
          </cell>
          <cell r="R22" t="str">
            <v>GDĐP</v>
          </cell>
        </row>
        <row r="23">
          <cell r="D23" t="str">
            <v>TD</v>
          </cell>
          <cell r="F23" t="str">
            <v>LtLí</v>
          </cell>
          <cell r="H23" t="str">
            <v>Hóa</v>
          </cell>
          <cell r="J23" t="str">
            <v>Sử</v>
          </cell>
          <cell r="L23" t="str">
            <v>CD</v>
          </cell>
          <cell r="N23" t="str">
            <v>Địa</v>
          </cell>
          <cell r="P23" t="str">
            <v>C.Ng</v>
          </cell>
          <cell r="R23" t="str">
            <v>Nhạc</v>
          </cell>
        </row>
        <row r="24">
          <cell r="D24" t="str">
            <v>Lý</v>
          </cell>
          <cell r="F24" t="str">
            <v>CD</v>
          </cell>
          <cell r="H24" t="str">
            <v>Địa</v>
          </cell>
          <cell r="J24" t="str">
            <v>LtTO</v>
          </cell>
          <cell r="L24" t="str">
            <v>TD</v>
          </cell>
          <cell r="N24" t="str">
            <v>Sử</v>
          </cell>
          <cell r="P24" t="str">
            <v>Nhạc</v>
          </cell>
          <cell r="R24" t="str">
            <v>Hóa</v>
          </cell>
        </row>
        <row r="25">
          <cell r="D25" t="str">
            <v>LtLí</v>
          </cell>
          <cell r="F25">
            <v>0</v>
          </cell>
          <cell r="H25" t="str">
            <v>C.Ng</v>
          </cell>
          <cell r="J25" t="str">
            <v>Hóa</v>
          </cell>
          <cell r="L25" t="str">
            <v>TD</v>
          </cell>
          <cell r="N25" t="str">
            <v>Nhạc</v>
          </cell>
          <cell r="P25" t="str">
            <v>GDĐP</v>
          </cell>
          <cell r="R25" t="str">
            <v>CD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</row>
        <row r="27">
          <cell r="D27" t="str">
            <v>Anh</v>
          </cell>
          <cell r="F27" t="str">
            <v>Văn</v>
          </cell>
          <cell r="H27" t="str">
            <v>Sử</v>
          </cell>
          <cell r="J27" t="str">
            <v>Văn</v>
          </cell>
          <cell r="L27" t="str">
            <v>M.Th</v>
          </cell>
          <cell r="N27" t="str">
            <v>Toán</v>
          </cell>
          <cell r="R27" t="str">
            <v>TD</v>
          </cell>
        </row>
        <row r="28">
          <cell r="D28" t="str">
            <v>M.Th</v>
          </cell>
          <cell r="F28" t="str">
            <v>Anh</v>
          </cell>
          <cell r="H28" t="str">
            <v>Văn</v>
          </cell>
          <cell r="J28" t="str">
            <v>Toán</v>
          </cell>
          <cell r="L28" t="str">
            <v>Văn</v>
          </cell>
          <cell r="N28" t="str">
            <v>Toán</v>
          </cell>
          <cell r="R28" t="str">
            <v>TD</v>
          </cell>
        </row>
        <row r="29">
          <cell r="D29" t="str">
            <v>Anh</v>
          </cell>
          <cell r="F29" t="str">
            <v>M.Th</v>
          </cell>
          <cell r="H29" t="str">
            <v>Văn</v>
          </cell>
          <cell r="J29" t="str">
            <v>Toán</v>
          </cell>
          <cell r="L29" t="str">
            <v>Toán</v>
          </cell>
          <cell r="N29" t="str">
            <v>Tin</v>
          </cell>
          <cell r="R29" t="str">
            <v>Sử</v>
          </cell>
        </row>
        <row r="30">
          <cell r="D30" t="str">
            <v>Địa</v>
          </cell>
          <cell r="F30" t="str">
            <v>Văn</v>
          </cell>
          <cell r="H30" t="str">
            <v>CD</v>
          </cell>
          <cell r="J30" t="str">
            <v>M.Th</v>
          </cell>
          <cell r="L30" t="str">
            <v>Toán</v>
          </cell>
          <cell r="N30" t="str">
            <v>Tin</v>
          </cell>
          <cell r="R30" t="str">
            <v>Anh</v>
          </cell>
        </row>
        <row r="31">
          <cell r="F31">
            <v>0</v>
          </cell>
          <cell r="H31" t="str">
            <v>M.Th</v>
          </cell>
          <cell r="J31" t="str">
            <v>CD</v>
          </cell>
          <cell r="L31">
            <v>0</v>
          </cell>
          <cell r="N31">
            <v>0</v>
          </cell>
          <cell r="P31" t="str">
            <v>HĐTN</v>
          </cell>
          <cell r="R31" t="str">
            <v>Toán</v>
          </cell>
        </row>
        <row r="35"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</row>
        <row r="37">
          <cell r="D37" t="str">
            <v>Toán</v>
          </cell>
          <cell r="F37" t="str">
            <v>TD</v>
          </cell>
          <cell r="H37" t="str">
            <v>Tin</v>
          </cell>
          <cell r="J37" t="str">
            <v>C.Ng</v>
          </cell>
          <cell r="L37" t="str">
            <v>LtTO</v>
          </cell>
          <cell r="N37" t="str">
            <v>Văn</v>
          </cell>
          <cell r="P37" t="str">
            <v>Sử</v>
          </cell>
          <cell r="R37" t="str">
            <v>Toán</v>
          </cell>
        </row>
        <row r="38">
          <cell r="F38" t="str">
            <v>TD</v>
          </cell>
          <cell r="H38" t="str">
            <v>Tin</v>
          </cell>
          <cell r="J38" t="str">
            <v>Anh</v>
          </cell>
          <cell r="L38" t="str">
            <v>Toán</v>
          </cell>
          <cell r="N38" t="str">
            <v>Văn</v>
          </cell>
          <cell r="P38" t="str">
            <v>Địa</v>
          </cell>
          <cell r="R38" t="str">
            <v>Lý</v>
          </cell>
        </row>
        <row r="39">
          <cell r="D39" t="str">
            <v>Sinh</v>
          </cell>
          <cell r="F39" t="str">
            <v>Văn</v>
          </cell>
          <cell r="H39" t="str">
            <v>LtLí</v>
          </cell>
          <cell r="J39" t="str">
            <v>Anh</v>
          </cell>
          <cell r="L39" t="str">
            <v>Sử</v>
          </cell>
          <cell r="N39" t="str">
            <v>Toán</v>
          </cell>
          <cell r="P39" t="str">
            <v>LtTO</v>
          </cell>
          <cell r="R39" t="str">
            <v>Toán</v>
          </cell>
        </row>
        <row r="40">
          <cell r="D40" t="str">
            <v>Hóa</v>
          </cell>
          <cell r="H40" t="str">
            <v>C.Ng</v>
          </cell>
          <cell r="J40" t="str">
            <v>Địa</v>
          </cell>
          <cell r="L40" t="str">
            <v>Văn</v>
          </cell>
          <cell r="N40" t="str">
            <v>Toán</v>
          </cell>
          <cell r="P40" t="str">
            <v>Sinh</v>
          </cell>
          <cell r="R40" t="str">
            <v>HĐTN</v>
          </cell>
        </row>
        <row r="41">
          <cell r="F41" t="str">
            <v>Lý</v>
          </cell>
          <cell r="H41" t="str">
            <v>Toán</v>
          </cell>
          <cell r="J41" t="str">
            <v>Sử</v>
          </cell>
          <cell r="L41">
            <v>0</v>
          </cell>
          <cell r="N41" t="str">
            <v>Sinh</v>
          </cell>
          <cell r="P41">
            <v>0</v>
          </cell>
          <cell r="R41">
            <v>0</v>
          </cell>
        </row>
        <row r="42">
          <cell r="D42" t="str">
            <v>Văn</v>
          </cell>
          <cell r="F42" t="str">
            <v>C.Ng</v>
          </cell>
          <cell r="H42" t="str">
            <v>LtTO</v>
          </cell>
          <cell r="J42" t="str">
            <v>LtHóa</v>
          </cell>
          <cell r="L42" t="str">
            <v>Anh</v>
          </cell>
          <cell r="N42" t="str">
            <v>TD</v>
          </cell>
          <cell r="P42" t="str">
            <v>Tin</v>
          </cell>
          <cell r="R42" t="str">
            <v>Sinh</v>
          </cell>
        </row>
        <row r="43">
          <cell r="D43" t="str">
            <v>Văn</v>
          </cell>
          <cell r="F43" t="str">
            <v>LtHóa</v>
          </cell>
          <cell r="H43" t="str">
            <v>Sinh</v>
          </cell>
          <cell r="J43" t="str">
            <v>LtAV</v>
          </cell>
          <cell r="L43" t="str">
            <v>LtNV</v>
          </cell>
          <cell r="N43" t="str">
            <v>TD</v>
          </cell>
          <cell r="P43" t="str">
            <v>Toán</v>
          </cell>
          <cell r="R43" t="str">
            <v>C.Ng</v>
          </cell>
        </row>
        <row r="44">
          <cell r="D44" t="str">
            <v>C.Ng</v>
          </cell>
          <cell r="F44" t="str">
            <v>Sinh</v>
          </cell>
          <cell r="H44" t="str">
            <v>LtHóa</v>
          </cell>
          <cell r="J44" t="str">
            <v>Toán</v>
          </cell>
          <cell r="L44" t="str">
            <v>Anh</v>
          </cell>
          <cell r="N44">
            <v>0</v>
          </cell>
          <cell r="P44" t="str">
            <v>Văn</v>
          </cell>
          <cell r="R44" t="str">
            <v>Tin</v>
          </cell>
        </row>
        <row r="45">
          <cell r="D45">
            <v>0</v>
          </cell>
          <cell r="F45">
            <v>0</v>
          </cell>
          <cell r="H45">
            <v>0</v>
          </cell>
          <cell r="N45">
            <v>0</v>
          </cell>
          <cell r="P45">
            <v>0</v>
          </cell>
          <cell r="R45">
            <v>0</v>
          </cell>
        </row>
        <row r="46"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</row>
        <row r="47">
          <cell r="D47" t="str">
            <v>Tin</v>
          </cell>
          <cell r="F47" t="str">
            <v>Toán</v>
          </cell>
          <cell r="H47" t="str">
            <v>Văn</v>
          </cell>
          <cell r="J47" t="str">
            <v>Nhạc</v>
          </cell>
          <cell r="L47" t="str">
            <v>Địa</v>
          </cell>
          <cell r="N47" t="str">
            <v>M.Th</v>
          </cell>
          <cell r="P47" t="str">
            <v>Toán</v>
          </cell>
          <cell r="R47" t="str">
            <v>Văn</v>
          </cell>
        </row>
        <row r="48">
          <cell r="D48" t="str">
            <v>Tin</v>
          </cell>
          <cell r="F48" t="str">
            <v>Toán</v>
          </cell>
          <cell r="H48" t="str">
            <v>Toán</v>
          </cell>
          <cell r="J48" t="str">
            <v>LtNV</v>
          </cell>
          <cell r="L48" t="str">
            <v>Sinh</v>
          </cell>
          <cell r="N48" t="str">
            <v>Văn</v>
          </cell>
          <cell r="P48" t="str">
            <v>M.Th</v>
          </cell>
          <cell r="R48" t="str">
            <v>Văn</v>
          </cell>
        </row>
        <row r="49">
          <cell r="D49" t="str">
            <v>Văn</v>
          </cell>
          <cell r="F49" t="str">
            <v>Sử</v>
          </cell>
          <cell r="H49" t="str">
            <v>LtNV</v>
          </cell>
          <cell r="J49" t="str">
            <v>Sinh</v>
          </cell>
          <cell r="L49" t="str">
            <v>Nhạc</v>
          </cell>
          <cell r="N49" t="str">
            <v>Văn</v>
          </cell>
          <cell r="P49" t="str">
            <v>Toán</v>
          </cell>
          <cell r="R49" t="str">
            <v>Anh</v>
          </cell>
        </row>
        <row r="50">
          <cell r="D50" t="str">
            <v>Văn</v>
          </cell>
          <cell r="F50" t="str">
            <v>Hóa</v>
          </cell>
          <cell r="H50" t="str">
            <v>Nhạc</v>
          </cell>
          <cell r="J50" t="str">
            <v>Văn</v>
          </cell>
          <cell r="L50" t="str">
            <v>Toán</v>
          </cell>
          <cell r="N50" t="str">
            <v>Anh</v>
          </cell>
          <cell r="P50" t="str">
            <v>Anh</v>
          </cell>
          <cell r="R50" t="str">
            <v>M.Th</v>
          </cell>
        </row>
        <row r="51">
          <cell r="F51" t="str">
            <v>Anh</v>
          </cell>
          <cell r="H51" t="str">
            <v>Anh</v>
          </cell>
          <cell r="J51" t="str">
            <v>Toán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</row>
        <row r="55"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</row>
        <row r="56"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</row>
        <row r="57"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</row>
        <row r="58">
          <cell r="D58">
            <v>0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</row>
        <row r="59">
          <cell r="D59">
            <v>0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</row>
        <row r="60">
          <cell r="D60">
            <v>0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</row>
        <row r="61">
          <cell r="D61">
            <v>0</v>
          </cell>
          <cell r="F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D62">
            <v>0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</row>
        <row r="63">
          <cell r="D63">
            <v>0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</row>
        <row r="64">
          <cell r="D64">
            <v>0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</v>
          </cell>
          <cell r="R64">
            <v>0</v>
          </cell>
        </row>
        <row r="65">
          <cell r="D65">
            <v>0</v>
          </cell>
          <cell r="F65">
            <v>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</row>
        <row r="66">
          <cell r="D66">
            <v>0</v>
          </cell>
          <cell r="F66">
            <v>0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R66">
            <v>0</v>
          </cell>
        </row>
      </sheetData>
      <sheetData sheetId="2"/>
      <sheetData sheetId="3"/>
      <sheetData sheetId="4">
        <row r="2">
          <cell r="A2">
            <v>0</v>
          </cell>
          <cell r="B2">
            <v>91</v>
          </cell>
          <cell r="C2">
            <v>92</v>
          </cell>
          <cell r="D2">
            <v>81</v>
          </cell>
          <cell r="E2">
            <v>82</v>
          </cell>
          <cell r="F2">
            <v>71</v>
          </cell>
          <cell r="G2">
            <v>72</v>
          </cell>
          <cell r="H2">
            <v>61</v>
          </cell>
          <cell r="I2">
            <v>62</v>
          </cell>
          <cell r="J2">
            <v>75</v>
          </cell>
          <cell r="K2">
            <v>81</v>
          </cell>
          <cell r="L2">
            <v>82</v>
          </cell>
          <cell r="M2">
            <v>83</v>
          </cell>
          <cell r="N2">
            <v>84</v>
          </cell>
          <cell r="O2">
            <v>85</v>
          </cell>
          <cell r="P2">
            <v>86</v>
          </cell>
          <cell r="Q2">
            <v>91</v>
          </cell>
          <cell r="R2">
            <v>92</v>
          </cell>
          <cell r="S2">
            <v>93</v>
          </cell>
          <cell r="T2">
            <v>94</v>
          </cell>
          <cell r="U2">
            <v>95</v>
          </cell>
          <cell r="V2">
            <v>0</v>
          </cell>
          <cell r="W2">
            <v>0</v>
          </cell>
        </row>
        <row r="3">
          <cell r="A3" t="str">
            <v>Toán</v>
          </cell>
          <cell r="B3" t="str">
            <v>Duyên</v>
          </cell>
          <cell r="C3" t="str">
            <v>Duyên</v>
          </cell>
          <cell r="D3" t="str">
            <v>Tư</v>
          </cell>
          <cell r="E3" t="str">
            <v>Tư</v>
          </cell>
          <cell r="F3" t="str">
            <v>Duyên</v>
          </cell>
          <cell r="G3" t="str">
            <v>Duyên</v>
          </cell>
          <cell r="H3" t="str">
            <v>Tư</v>
          </cell>
          <cell r="I3" t="str">
            <v>Tư</v>
          </cell>
          <cell r="J3" t="str">
            <v>Mạo</v>
          </cell>
          <cell r="K3" t="str">
            <v>Mạo</v>
          </cell>
          <cell r="L3" t="str">
            <v>Mạo</v>
          </cell>
          <cell r="M3">
            <v>0</v>
          </cell>
          <cell r="N3" t="str">
            <v>Ch</v>
          </cell>
          <cell r="O3" t="str">
            <v>Ch</v>
          </cell>
          <cell r="P3" t="str">
            <v>Ch</v>
          </cell>
          <cell r="Q3" t="str">
            <v>Ch</v>
          </cell>
          <cell r="R3" t="str">
            <v>Mạo</v>
          </cell>
          <cell r="S3" t="str">
            <v>Mạo</v>
          </cell>
          <cell r="T3" t="str">
            <v>Mạo</v>
          </cell>
          <cell r="U3" t="str">
            <v>Mạo</v>
          </cell>
          <cell r="V3">
            <v>0</v>
          </cell>
          <cell r="W3">
            <v>0</v>
          </cell>
        </row>
        <row r="4">
          <cell r="A4" t="str">
            <v>Văn</v>
          </cell>
          <cell r="B4" t="str">
            <v>An</v>
          </cell>
          <cell r="C4" t="str">
            <v>Hoài</v>
          </cell>
          <cell r="D4" t="str">
            <v>Thùy</v>
          </cell>
          <cell r="E4" t="str">
            <v>Thùy</v>
          </cell>
          <cell r="F4" t="str">
            <v>Hoài</v>
          </cell>
          <cell r="G4" t="str">
            <v>Hoài</v>
          </cell>
          <cell r="H4" t="str">
            <v>An</v>
          </cell>
          <cell r="I4" t="str">
            <v>An</v>
          </cell>
          <cell r="J4">
            <v>40</v>
          </cell>
          <cell r="K4">
            <v>40</v>
          </cell>
          <cell r="L4">
            <v>40</v>
          </cell>
          <cell r="M4">
            <v>40</v>
          </cell>
          <cell r="N4">
            <v>40</v>
          </cell>
          <cell r="O4">
            <v>40</v>
          </cell>
          <cell r="P4">
            <v>40</v>
          </cell>
          <cell r="Q4">
            <v>40</v>
          </cell>
          <cell r="R4">
            <v>40</v>
          </cell>
          <cell r="S4">
            <v>40</v>
          </cell>
          <cell r="T4">
            <v>40</v>
          </cell>
          <cell r="U4">
            <v>40</v>
          </cell>
          <cell r="V4">
            <v>0</v>
          </cell>
          <cell r="W4">
            <v>0</v>
          </cell>
        </row>
        <row r="5">
          <cell r="A5" t="str">
            <v>Lý</v>
          </cell>
          <cell r="B5" t="str">
            <v>Tình</v>
          </cell>
          <cell r="C5" t="str">
            <v>Tình</v>
          </cell>
          <cell r="D5" t="str">
            <v>Thu</v>
          </cell>
          <cell r="E5" t="str">
            <v>Thu</v>
          </cell>
          <cell r="F5" t="str">
            <v>Tình</v>
          </cell>
          <cell r="G5" t="str">
            <v>Tình</v>
          </cell>
          <cell r="H5" t="str">
            <v>Thu</v>
          </cell>
          <cell r="I5" t="str">
            <v>Thu</v>
          </cell>
          <cell r="J5">
            <v>12</v>
          </cell>
          <cell r="K5">
            <v>12</v>
          </cell>
          <cell r="L5">
            <v>12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 t="str">
            <v>Vy</v>
          </cell>
          <cell r="U5" t="str">
            <v>Vy</v>
          </cell>
          <cell r="V5">
            <v>0</v>
          </cell>
          <cell r="W5">
            <v>0</v>
          </cell>
        </row>
        <row r="6">
          <cell r="A6" t="str">
            <v>Hóa</v>
          </cell>
          <cell r="B6" t="str">
            <v>Tuyết</v>
          </cell>
          <cell r="C6" t="str">
            <v>Tuyết</v>
          </cell>
          <cell r="D6" t="str">
            <v>Tuyết</v>
          </cell>
          <cell r="E6" t="str">
            <v>Tuyết</v>
          </cell>
          <cell r="F6">
            <v>0</v>
          </cell>
          <cell r="G6">
            <v>0</v>
          </cell>
          <cell r="H6" t="str">
            <v>Tuyết</v>
          </cell>
          <cell r="I6" t="str">
            <v>Tuyết</v>
          </cell>
          <cell r="J6">
            <v>13</v>
          </cell>
          <cell r="K6">
            <v>13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 t="str">
            <v>Địa</v>
          </cell>
          <cell r="B7" t="str">
            <v>Tin</v>
          </cell>
          <cell r="C7" t="str">
            <v>Tin</v>
          </cell>
          <cell r="D7" t="str">
            <v>Diệu</v>
          </cell>
          <cell r="E7" t="str">
            <v>Diệu</v>
          </cell>
          <cell r="F7" t="str">
            <v>Diệu</v>
          </cell>
          <cell r="G7" t="str">
            <v>Diệu</v>
          </cell>
          <cell r="H7" t="str">
            <v>Diệu</v>
          </cell>
          <cell r="I7" t="str">
            <v>Tin</v>
          </cell>
          <cell r="J7">
            <v>14</v>
          </cell>
          <cell r="K7">
            <v>14</v>
          </cell>
          <cell r="L7">
            <v>14</v>
          </cell>
          <cell r="M7">
            <v>14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 t="str">
            <v>Sinh</v>
          </cell>
          <cell r="B8" t="str">
            <v>Thảo</v>
          </cell>
          <cell r="C8" t="str">
            <v>Thảo</v>
          </cell>
          <cell r="D8" t="str">
            <v>Thảo</v>
          </cell>
          <cell r="E8" t="str">
            <v>Thảo</v>
          </cell>
          <cell r="F8" t="str">
            <v>Thảo</v>
          </cell>
          <cell r="G8" t="str">
            <v>Thảo</v>
          </cell>
          <cell r="H8" t="str">
            <v>Thảo</v>
          </cell>
          <cell r="I8" t="str">
            <v>Thảo</v>
          </cell>
          <cell r="J8">
            <v>9</v>
          </cell>
          <cell r="K8">
            <v>9</v>
          </cell>
          <cell r="L8">
            <v>9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Sử</v>
          </cell>
          <cell r="B9" t="str">
            <v>Diệu</v>
          </cell>
          <cell r="C9" t="str">
            <v>Diệu</v>
          </cell>
          <cell r="D9" t="str">
            <v>Tin</v>
          </cell>
          <cell r="E9" t="str">
            <v>Tin</v>
          </cell>
          <cell r="F9" t="str">
            <v>Tin</v>
          </cell>
          <cell r="G9" t="str">
            <v>Tin</v>
          </cell>
          <cell r="H9" t="str">
            <v>Diệu</v>
          </cell>
          <cell r="I9" t="str">
            <v>Tin</v>
          </cell>
          <cell r="J9">
            <v>10</v>
          </cell>
          <cell r="K9" t="str">
            <v>Hoa</v>
          </cell>
          <cell r="L9" t="str">
            <v>Hoa</v>
          </cell>
          <cell r="M9" t="str">
            <v>Hoa</v>
          </cell>
          <cell r="N9" t="str">
            <v>Hoa</v>
          </cell>
          <cell r="O9" t="str">
            <v>Hoa</v>
          </cell>
          <cell r="P9">
            <v>9</v>
          </cell>
          <cell r="Q9">
            <v>9</v>
          </cell>
          <cell r="R9">
            <v>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CD</v>
          </cell>
          <cell r="B10" t="str">
            <v>Thùy</v>
          </cell>
          <cell r="C10" t="str">
            <v>Thùy</v>
          </cell>
          <cell r="D10" t="str">
            <v>Thùy</v>
          </cell>
          <cell r="E10" t="str">
            <v>Thùy</v>
          </cell>
          <cell r="F10" t="str">
            <v>Thùy</v>
          </cell>
          <cell r="G10" t="str">
            <v>Thùy</v>
          </cell>
          <cell r="H10" t="str">
            <v>Thùy</v>
          </cell>
          <cell r="I10" t="str">
            <v>Thùy</v>
          </cell>
          <cell r="J10">
            <v>10</v>
          </cell>
          <cell r="K10">
            <v>10</v>
          </cell>
          <cell r="L10">
            <v>10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20</v>
          </cell>
          <cell r="T10">
            <v>20</v>
          </cell>
          <cell r="U10">
            <v>20</v>
          </cell>
          <cell r="V10">
            <v>0</v>
          </cell>
          <cell r="W10">
            <v>0</v>
          </cell>
        </row>
        <row r="11">
          <cell r="A11" t="str">
            <v>C.Ng</v>
          </cell>
          <cell r="B11" t="str">
            <v>Thu</v>
          </cell>
          <cell r="C11" t="str">
            <v>Thu</v>
          </cell>
          <cell r="D11" t="str">
            <v>Thu</v>
          </cell>
          <cell r="E11" t="str">
            <v>Thu</v>
          </cell>
          <cell r="F11" t="str">
            <v>Tình</v>
          </cell>
          <cell r="G11" t="str">
            <v>Tình</v>
          </cell>
          <cell r="H11" t="str">
            <v>Thu</v>
          </cell>
          <cell r="I11" t="str">
            <v>Thu</v>
          </cell>
          <cell r="J11">
            <v>18</v>
          </cell>
          <cell r="K11">
            <v>18</v>
          </cell>
          <cell r="L11">
            <v>23</v>
          </cell>
          <cell r="M11">
            <v>23</v>
          </cell>
          <cell r="N11">
            <v>23</v>
          </cell>
          <cell r="O11">
            <v>23</v>
          </cell>
          <cell r="P11">
            <v>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Nhạc</v>
          </cell>
          <cell r="B12">
            <v>0</v>
          </cell>
          <cell r="C12">
            <v>0</v>
          </cell>
          <cell r="D12" t="str">
            <v>Hiếu</v>
          </cell>
          <cell r="E12" t="str">
            <v>Hiếu</v>
          </cell>
          <cell r="F12" t="str">
            <v>Hiếu</v>
          </cell>
          <cell r="G12" t="str">
            <v>Hiếu</v>
          </cell>
          <cell r="H12" t="str">
            <v>Hiếu</v>
          </cell>
          <cell r="I12" t="str">
            <v>Hiếu</v>
          </cell>
          <cell r="J12" t="str">
            <v>Nhạc</v>
          </cell>
          <cell r="K12" t="str">
            <v>Nhạc</v>
          </cell>
          <cell r="L12" t="str">
            <v>Nhạc</v>
          </cell>
          <cell r="M12" t="str">
            <v>Nhạc</v>
          </cell>
          <cell r="N12" t="str">
            <v>Nhạc</v>
          </cell>
          <cell r="O12" t="str">
            <v>Nhạc</v>
          </cell>
          <cell r="P12" t="str">
            <v>Nhạc</v>
          </cell>
          <cell r="Q12" t="str">
            <v>Nhạc</v>
          </cell>
          <cell r="R12" t="str">
            <v>Nhạc</v>
          </cell>
          <cell r="S12" t="str">
            <v>Nhạc</v>
          </cell>
          <cell r="T12" t="str">
            <v>Nhạc</v>
          </cell>
          <cell r="U12" t="str">
            <v>Nhạc</v>
          </cell>
          <cell r="V12" t="str">
            <v>Nhạc</v>
          </cell>
          <cell r="W12" t="str">
            <v>Nhạc</v>
          </cell>
        </row>
        <row r="13">
          <cell r="A13" t="str">
            <v>M.Th</v>
          </cell>
          <cell r="B13" t="str">
            <v>Trg</v>
          </cell>
          <cell r="C13" t="str">
            <v>Trg</v>
          </cell>
          <cell r="D13" t="str">
            <v>Trg</v>
          </cell>
          <cell r="E13" t="str">
            <v>Trg</v>
          </cell>
          <cell r="F13" t="str">
            <v>Trg</v>
          </cell>
          <cell r="G13" t="str">
            <v>Trg</v>
          </cell>
          <cell r="H13" t="str">
            <v>Trg</v>
          </cell>
          <cell r="I13" t="str">
            <v>Trg</v>
          </cell>
          <cell r="J13">
            <v>16</v>
          </cell>
          <cell r="K13">
            <v>16</v>
          </cell>
          <cell r="L13">
            <v>16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 t="str">
            <v>Anh</v>
          </cell>
          <cell r="B14" t="str">
            <v>Vi-La</v>
          </cell>
          <cell r="C14" t="str">
            <v>Vi-La</v>
          </cell>
          <cell r="D14" t="str">
            <v>Thủy</v>
          </cell>
          <cell r="E14" t="str">
            <v>Thủy</v>
          </cell>
          <cell r="F14" t="str">
            <v>Thủy</v>
          </cell>
          <cell r="G14" t="str">
            <v>Thủy</v>
          </cell>
          <cell r="H14" t="str">
            <v>Vi-La</v>
          </cell>
          <cell r="I14" t="str">
            <v>Vi-La</v>
          </cell>
          <cell r="J14">
            <v>15</v>
          </cell>
          <cell r="K14">
            <v>15</v>
          </cell>
          <cell r="L14">
            <v>15</v>
          </cell>
          <cell r="M14">
            <v>15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 t="str">
            <v>SHL</v>
          </cell>
          <cell r="B15" t="str">
            <v>An</v>
          </cell>
          <cell r="C15" t="str">
            <v>Diệu</v>
          </cell>
          <cell r="D15" t="str">
            <v>Thu</v>
          </cell>
          <cell r="E15" t="str">
            <v>Thảo</v>
          </cell>
          <cell r="F15" t="str">
            <v>Tình</v>
          </cell>
          <cell r="G15" t="str">
            <v>Thủy</v>
          </cell>
          <cell r="H15" t="str">
            <v>Vi-La</v>
          </cell>
          <cell r="I15" t="str">
            <v>Vy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TD</v>
          </cell>
          <cell r="B16" t="str">
            <v>Sáng</v>
          </cell>
          <cell r="C16" t="str">
            <v>Sáng</v>
          </cell>
          <cell r="D16" t="str">
            <v>Sáng</v>
          </cell>
          <cell r="E16" t="str">
            <v>Sáng</v>
          </cell>
          <cell r="F16" t="str">
            <v>Sáng</v>
          </cell>
          <cell r="G16" t="str">
            <v>Sáng</v>
          </cell>
          <cell r="H16" t="str">
            <v>Sáng</v>
          </cell>
          <cell r="I16" t="str">
            <v>Sáng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Tin</v>
          </cell>
          <cell r="B17" t="str">
            <v>Vy</v>
          </cell>
          <cell r="C17" t="str">
            <v>Vy</v>
          </cell>
          <cell r="D17" t="str">
            <v>Vy</v>
          </cell>
          <cell r="E17" t="str">
            <v>Vy</v>
          </cell>
          <cell r="F17" t="str">
            <v>Vy</v>
          </cell>
          <cell r="G17" t="str">
            <v>Vy</v>
          </cell>
          <cell r="H17" t="str">
            <v>Vy</v>
          </cell>
          <cell r="I17" t="str">
            <v>Vy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BDHSG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 t="str">
            <v>HĐTN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Vi-La</v>
          </cell>
          <cell r="I19" t="str">
            <v>Vy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 t="str">
            <v>LtTO</v>
          </cell>
          <cell r="B20">
            <v>0</v>
          </cell>
          <cell r="C20">
            <v>0</v>
          </cell>
          <cell r="D20" t="str">
            <v>Tư</v>
          </cell>
          <cell r="E20" t="str">
            <v>Tư</v>
          </cell>
          <cell r="F20" t="str">
            <v>Tình</v>
          </cell>
          <cell r="G20" t="str">
            <v>Duyên</v>
          </cell>
          <cell r="H20" t="str">
            <v>Tình</v>
          </cell>
          <cell r="I20" t="str">
            <v>Tình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LtAV</v>
          </cell>
          <cell r="B21">
            <v>0</v>
          </cell>
          <cell r="C21">
            <v>0</v>
          </cell>
          <cell r="D21" t="str">
            <v>Thủy</v>
          </cell>
          <cell r="E21" t="str">
            <v>Thủy</v>
          </cell>
          <cell r="F21" t="str">
            <v>HVân</v>
          </cell>
          <cell r="G21" t="str">
            <v>Thủy</v>
          </cell>
          <cell r="H21" t="str">
            <v>Vi-La</v>
          </cell>
          <cell r="I21" t="str">
            <v>Vi-La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 t="str">
            <v>LtNV</v>
          </cell>
          <cell r="B22">
            <v>0</v>
          </cell>
          <cell r="C22">
            <v>0</v>
          </cell>
          <cell r="D22" t="str">
            <v>Thùy</v>
          </cell>
          <cell r="E22" t="str">
            <v>Thùy</v>
          </cell>
          <cell r="F22" t="str">
            <v>Hoài</v>
          </cell>
          <cell r="G22" t="str">
            <v>Hoài</v>
          </cell>
          <cell r="H22" t="str">
            <v>An</v>
          </cell>
          <cell r="I22" t="str">
            <v>An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 t="str">
            <v>LtLí</v>
          </cell>
          <cell r="B23" t="str">
            <v>Tình</v>
          </cell>
          <cell r="C23" t="str">
            <v>Tình</v>
          </cell>
          <cell r="D23" t="str">
            <v>Thu</v>
          </cell>
          <cell r="E23" t="str">
            <v>Thu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 t="str">
            <v>LtHóa</v>
          </cell>
          <cell r="B24" t="str">
            <v>Tuyết</v>
          </cell>
          <cell r="C24" t="str">
            <v>Tuyết</v>
          </cell>
          <cell r="D24" t="str">
            <v>Tuyết</v>
          </cell>
          <cell r="E24" t="str">
            <v>Tuyết</v>
          </cell>
          <cell r="F24">
            <v>0</v>
          </cell>
          <cell r="G24">
            <v>0</v>
          </cell>
          <cell r="H24" t="str">
            <v>Tuyết</v>
          </cell>
          <cell r="I24" t="str">
            <v>Tuyết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 t="str">
            <v>GDĐP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Diệu</v>
          </cell>
          <cell r="I25" t="str">
            <v>Diệu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topLeftCell="A22" zoomScale="131" zoomScaleNormal="131" workbookViewId="0">
      <selection activeCell="L23" sqref="L23"/>
    </sheetView>
  </sheetViews>
  <sheetFormatPr defaultRowHeight="14.4" x14ac:dyDescent="0.3"/>
  <cols>
    <col min="1" max="1" width="4.77734375" customWidth="1"/>
    <col min="2" max="2" width="6" customWidth="1"/>
    <col min="3" max="18" width="4.77734375" customWidth="1"/>
    <col min="19" max="19" width="6.109375" customWidth="1"/>
    <col min="20" max="20" width="4.77734375" customWidth="1"/>
  </cols>
  <sheetData>
    <row r="1" spans="1:19" ht="15.6" x14ac:dyDescent="0.3">
      <c r="A1" s="108" t="s">
        <v>0</v>
      </c>
      <c r="B1" s="109"/>
      <c r="C1" s="109"/>
      <c r="D1" s="109"/>
      <c r="E1" s="109"/>
      <c r="F1" s="109"/>
      <c r="G1" s="109"/>
      <c r="H1" s="95" t="s">
        <v>54</v>
      </c>
      <c r="I1" s="95"/>
      <c r="J1" s="95"/>
      <c r="K1" s="95"/>
      <c r="L1" s="95"/>
      <c r="M1" s="95"/>
      <c r="N1" s="95"/>
      <c r="O1" s="95"/>
      <c r="P1" s="95"/>
      <c r="Q1" s="95"/>
      <c r="R1" s="1"/>
      <c r="S1" s="1"/>
    </row>
    <row r="2" spans="1:19" ht="15.6" x14ac:dyDescent="0.3">
      <c r="A2" s="108" t="s">
        <v>1</v>
      </c>
      <c r="B2" s="109"/>
      <c r="C2" s="109"/>
      <c r="D2" s="109"/>
      <c r="E2" s="109"/>
      <c r="F2" s="109"/>
      <c r="G2" s="109"/>
      <c r="H2" s="3"/>
      <c r="I2" s="4"/>
      <c r="J2" s="3"/>
      <c r="K2" s="3" t="s">
        <v>62</v>
      </c>
      <c r="L2" s="3"/>
      <c r="M2" s="4"/>
      <c r="N2" s="3"/>
      <c r="O2" s="96" t="s">
        <v>55</v>
      </c>
      <c r="P2" s="97"/>
      <c r="Q2" s="97"/>
      <c r="R2" s="1"/>
      <c r="S2" s="1"/>
    </row>
    <row r="3" spans="1:19" x14ac:dyDescent="0.3">
      <c r="A3" s="117" t="s">
        <v>2</v>
      </c>
      <c r="B3" s="118"/>
      <c r="C3" s="119"/>
      <c r="D3" s="116">
        <v>6</v>
      </c>
      <c r="E3" s="116"/>
      <c r="F3" s="116">
        <v>5</v>
      </c>
      <c r="G3" s="116"/>
      <c r="H3" s="116">
        <v>4</v>
      </c>
      <c r="I3" s="116"/>
      <c r="J3" s="116">
        <v>10</v>
      </c>
      <c r="K3" s="116"/>
      <c r="L3" s="116">
        <v>8</v>
      </c>
      <c r="M3" s="116"/>
      <c r="N3" s="116">
        <v>8</v>
      </c>
      <c r="O3" s="116"/>
      <c r="P3" s="116">
        <v>8</v>
      </c>
      <c r="Q3" s="116"/>
      <c r="R3" s="116">
        <v>6</v>
      </c>
      <c r="S3" s="116"/>
    </row>
    <row r="4" spans="1:19" x14ac:dyDescent="0.3">
      <c r="A4" s="107" t="s">
        <v>3</v>
      </c>
      <c r="B4" s="107" t="s">
        <v>4</v>
      </c>
      <c r="C4" s="105" t="s">
        <v>5</v>
      </c>
      <c r="D4" s="103">
        <v>91</v>
      </c>
      <c r="E4" s="104"/>
      <c r="F4" s="103">
        <v>92</v>
      </c>
      <c r="G4" s="104"/>
      <c r="H4" s="103">
        <v>81</v>
      </c>
      <c r="I4" s="104"/>
      <c r="J4" s="103">
        <v>82</v>
      </c>
      <c r="K4" s="104"/>
      <c r="L4" s="103">
        <v>71</v>
      </c>
      <c r="M4" s="104"/>
      <c r="N4" s="103">
        <v>72</v>
      </c>
      <c r="O4" s="104"/>
      <c r="P4" s="103">
        <v>61</v>
      </c>
      <c r="Q4" s="104"/>
      <c r="R4" s="103">
        <v>62</v>
      </c>
      <c r="S4" s="104"/>
    </row>
    <row r="5" spans="1:19" x14ac:dyDescent="0.3">
      <c r="A5" s="106"/>
      <c r="B5" s="106"/>
      <c r="C5" s="106"/>
      <c r="D5" s="5" t="s">
        <v>6</v>
      </c>
      <c r="E5" s="6" t="s">
        <v>7</v>
      </c>
      <c r="F5" s="5" t="s">
        <v>6</v>
      </c>
      <c r="G5" s="6" t="s">
        <v>7</v>
      </c>
      <c r="H5" s="5" t="s">
        <v>6</v>
      </c>
      <c r="I5" s="6" t="s">
        <v>7</v>
      </c>
      <c r="J5" s="5" t="s">
        <v>6</v>
      </c>
      <c r="K5" s="6" t="s">
        <v>7</v>
      </c>
      <c r="L5" s="5" t="s">
        <v>6</v>
      </c>
      <c r="M5" s="6" t="s">
        <v>7</v>
      </c>
      <c r="N5" s="5" t="s">
        <v>6</v>
      </c>
      <c r="O5" s="6" t="s">
        <v>7</v>
      </c>
      <c r="P5" s="7" t="s">
        <v>6</v>
      </c>
      <c r="Q5" s="6" t="s">
        <v>7</v>
      </c>
      <c r="R5" s="7" t="s">
        <v>6</v>
      </c>
      <c r="S5" s="6" t="s">
        <v>7</v>
      </c>
    </row>
    <row r="6" spans="1:19" x14ac:dyDescent="0.3">
      <c r="A6" s="107">
        <v>2</v>
      </c>
      <c r="B6" s="98" t="s">
        <v>8</v>
      </c>
      <c r="C6" s="8">
        <v>1</v>
      </c>
      <c r="D6" s="101" t="s">
        <v>9</v>
      </c>
      <c r="E6" s="102"/>
      <c r="F6" s="101" t="s">
        <v>9</v>
      </c>
      <c r="G6" s="102"/>
      <c r="H6" s="101" t="s">
        <v>9</v>
      </c>
      <c r="I6" s="102"/>
      <c r="J6" s="101" t="s">
        <v>9</v>
      </c>
      <c r="K6" s="102"/>
      <c r="L6" s="101" t="s">
        <v>9</v>
      </c>
      <c r="M6" s="102"/>
      <c r="N6" s="101" t="s">
        <v>9</v>
      </c>
      <c r="O6" s="102"/>
      <c r="P6" s="101" t="s">
        <v>9</v>
      </c>
      <c r="Q6" s="102"/>
      <c r="R6" s="101" t="s">
        <v>9</v>
      </c>
      <c r="S6" s="102"/>
    </row>
    <row r="7" spans="1:19" x14ac:dyDescent="0.3">
      <c r="A7" s="106"/>
      <c r="B7" s="99"/>
      <c r="C7" s="9">
        <v>2</v>
      </c>
      <c r="D7" s="2" t="s">
        <v>10</v>
      </c>
      <c r="E7" s="10" t="s">
        <v>11</v>
      </c>
      <c r="F7" s="2" t="s">
        <v>10</v>
      </c>
      <c r="G7" s="10" t="s">
        <v>12</v>
      </c>
      <c r="H7" s="33" t="s">
        <v>13</v>
      </c>
      <c r="I7" s="40" t="s">
        <v>14</v>
      </c>
      <c r="J7" s="33" t="s">
        <v>15</v>
      </c>
      <c r="K7" s="37" t="s">
        <v>16</v>
      </c>
      <c r="L7" s="33" t="s">
        <v>17</v>
      </c>
      <c r="M7" s="37" t="s">
        <v>18</v>
      </c>
      <c r="N7" s="33" t="s">
        <v>17</v>
      </c>
      <c r="O7" s="37" t="s">
        <v>22</v>
      </c>
      <c r="P7" s="2" t="s">
        <v>10</v>
      </c>
      <c r="Q7" s="10" t="s">
        <v>19</v>
      </c>
      <c r="R7" s="2" t="s">
        <v>10</v>
      </c>
      <c r="S7" s="10" t="s">
        <v>20</v>
      </c>
    </row>
    <row r="8" spans="1:19" x14ac:dyDescent="0.3">
      <c r="A8" s="106"/>
      <c r="B8" s="99"/>
      <c r="C8" s="9">
        <v>3</v>
      </c>
      <c r="D8" s="2" t="s">
        <v>21</v>
      </c>
      <c r="E8" s="10" t="s">
        <v>22</v>
      </c>
      <c r="F8" s="2" t="s">
        <v>23</v>
      </c>
      <c r="G8" s="10" t="s">
        <v>24</v>
      </c>
      <c r="H8" s="33" t="s">
        <v>15</v>
      </c>
      <c r="I8" s="40" t="s">
        <v>16</v>
      </c>
      <c r="J8" s="33" t="s">
        <v>13</v>
      </c>
      <c r="K8" s="37" t="s">
        <v>14</v>
      </c>
      <c r="L8" s="2" t="s">
        <v>17</v>
      </c>
      <c r="M8" s="10" t="s">
        <v>18</v>
      </c>
      <c r="N8" s="2" t="s">
        <v>25</v>
      </c>
      <c r="O8" s="10" t="s">
        <v>26</v>
      </c>
      <c r="P8" s="2" t="s">
        <v>23</v>
      </c>
      <c r="Q8" s="10" t="s">
        <v>11</v>
      </c>
      <c r="R8" s="2" t="s">
        <v>27</v>
      </c>
      <c r="S8" s="10" t="s">
        <v>28</v>
      </c>
    </row>
    <row r="9" spans="1:19" x14ac:dyDescent="0.3">
      <c r="A9" s="106"/>
      <c r="B9" s="99"/>
      <c r="C9" s="9">
        <v>4</v>
      </c>
      <c r="D9" s="2" t="s">
        <v>23</v>
      </c>
      <c r="E9" s="10" t="s">
        <v>11</v>
      </c>
      <c r="F9" s="2" t="s">
        <v>21</v>
      </c>
      <c r="G9" s="10" t="s">
        <v>22</v>
      </c>
      <c r="H9" s="2" t="s">
        <v>25</v>
      </c>
      <c r="I9" s="10" t="s">
        <v>26</v>
      </c>
      <c r="J9" s="2" t="s">
        <v>28</v>
      </c>
      <c r="K9" s="10" t="s">
        <v>20</v>
      </c>
      <c r="L9" s="2" t="s">
        <v>23</v>
      </c>
      <c r="M9" s="10" t="s">
        <v>24</v>
      </c>
      <c r="N9" s="2" t="s">
        <v>27</v>
      </c>
      <c r="O9" s="10" t="s">
        <v>12</v>
      </c>
      <c r="P9" s="2" t="s">
        <v>15</v>
      </c>
      <c r="Q9" s="10" t="s">
        <v>19</v>
      </c>
      <c r="R9" s="2" t="s">
        <v>29</v>
      </c>
      <c r="S9" s="10" t="s">
        <v>28</v>
      </c>
    </row>
    <row r="10" spans="1:19" x14ac:dyDescent="0.3">
      <c r="A10" s="106"/>
      <c r="B10" s="100"/>
      <c r="C10" s="11">
        <v>5</v>
      </c>
      <c r="D10" s="12" t="s">
        <v>27</v>
      </c>
      <c r="E10" s="13" t="s">
        <v>28</v>
      </c>
      <c r="F10" s="12" t="s">
        <v>15</v>
      </c>
      <c r="G10" s="13" t="s">
        <v>19</v>
      </c>
      <c r="H10" s="34" t="s">
        <v>21</v>
      </c>
      <c r="I10" s="38" t="s">
        <v>22</v>
      </c>
      <c r="J10" s="33" t="s">
        <v>21</v>
      </c>
      <c r="K10" s="37" t="s">
        <v>20</v>
      </c>
      <c r="L10" s="12" t="s">
        <v>23</v>
      </c>
      <c r="M10" s="13" t="s">
        <v>24</v>
      </c>
      <c r="N10" s="12" t="s">
        <v>15</v>
      </c>
      <c r="O10" s="13" t="s">
        <v>16</v>
      </c>
      <c r="P10" s="12" t="s">
        <v>29</v>
      </c>
      <c r="Q10" s="13" t="s">
        <v>12</v>
      </c>
      <c r="R10" s="12" t="s">
        <v>23</v>
      </c>
      <c r="S10" s="13" t="s">
        <v>11</v>
      </c>
    </row>
    <row r="11" spans="1:19" x14ac:dyDescent="0.3">
      <c r="A11" s="106"/>
      <c r="B11" s="98" t="s">
        <v>30</v>
      </c>
      <c r="C11" s="8">
        <v>1</v>
      </c>
      <c r="D11" s="35" t="s">
        <v>25</v>
      </c>
      <c r="E11" s="36" t="s">
        <v>26</v>
      </c>
      <c r="F11" s="35" t="s">
        <v>25</v>
      </c>
      <c r="G11" s="36" t="s">
        <v>20</v>
      </c>
      <c r="H11" s="14" t="s">
        <v>31</v>
      </c>
      <c r="I11" s="15" t="s">
        <v>8</v>
      </c>
      <c r="J11" s="14" t="s">
        <v>21</v>
      </c>
      <c r="K11" s="15" t="s">
        <v>22</v>
      </c>
      <c r="L11" s="2" t="s">
        <v>31</v>
      </c>
      <c r="M11" s="10" t="s">
        <v>8</v>
      </c>
      <c r="N11" s="14" t="s">
        <v>32</v>
      </c>
      <c r="O11" s="15" t="s">
        <v>16</v>
      </c>
      <c r="P11" s="14" t="s">
        <v>33</v>
      </c>
      <c r="Q11" s="15" t="s">
        <v>11</v>
      </c>
      <c r="R11" s="14" t="s">
        <v>32</v>
      </c>
      <c r="S11" s="15" t="s">
        <v>19</v>
      </c>
    </row>
    <row r="12" spans="1:19" x14ac:dyDescent="0.3">
      <c r="A12" s="106"/>
      <c r="B12" s="99"/>
      <c r="C12" s="9">
        <v>2</v>
      </c>
      <c r="D12" s="33" t="s">
        <v>28</v>
      </c>
      <c r="E12" s="37" t="s">
        <v>20</v>
      </c>
      <c r="F12" s="33" t="s">
        <v>28</v>
      </c>
      <c r="G12" s="37" t="s">
        <v>22</v>
      </c>
      <c r="H12" s="2" t="s">
        <v>31</v>
      </c>
      <c r="I12" s="10" t="s">
        <v>8</v>
      </c>
      <c r="J12" s="2" t="s">
        <v>25</v>
      </c>
      <c r="K12" s="10" t="s">
        <v>26</v>
      </c>
      <c r="L12" s="2" t="s">
        <v>31</v>
      </c>
      <c r="M12" s="10" t="s">
        <v>8</v>
      </c>
      <c r="N12" s="2" t="s">
        <v>33</v>
      </c>
      <c r="O12" s="10" t="s">
        <v>24</v>
      </c>
      <c r="P12" s="2" t="s">
        <v>15</v>
      </c>
      <c r="Q12" s="10" t="s">
        <v>19</v>
      </c>
      <c r="R12" s="2" t="s">
        <v>23</v>
      </c>
      <c r="S12" s="10" t="s">
        <v>11</v>
      </c>
    </row>
    <row r="13" spans="1:19" x14ac:dyDescent="0.3">
      <c r="A13" s="106"/>
      <c r="B13" s="99"/>
      <c r="C13" s="9">
        <v>3</v>
      </c>
      <c r="D13" s="34" t="s">
        <v>23</v>
      </c>
      <c r="E13" s="38" t="s">
        <v>11</v>
      </c>
      <c r="F13" s="33" t="s">
        <v>23</v>
      </c>
      <c r="G13" s="37" t="s">
        <v>24</v>
      </c>
      <c r="H13" s="2" t="s">
        <v>32</v>
      </c>
      <c r="I13" s="10" t="s">
        <v>16</v>
      </c>
      <c r="J13" s="2" t="s">
        <v>31</v>
      </c>
      <c r="K13" s="10" t="s">
        <v>8</v>
      </c>
      <c r="L13" s="2" t="s">
        <v>25</v>
      </c>
      <c r="M13" s="10" t="s">
        <v>26</v>
      </c>
      <c r="N13" s="39" t="s">
        <v>29</v>
      </c>
      <c r="O13" s="10" t="s">
        <v>28</v>
      </c>
      <c r="P13" s="2" t="s">
        <v>32</v>
      </c>
      <c r="Q13" s="10" t="s">
        <v>19</v>
      </c>
      <c r="R13" s="2" t="s">
        <v>33</v>
      </c>
      <c r="S13" s="10" t="s">
        <v>11</v>
      </c>
    </row>
    <row r="14" spans="1:19" x14ac:dyDescent="0.3">
      <c r="A14" s="106"/>
      <c r="B14" s="99"/>
      <c r="C14" s="9">
        <v>4</v>
      </c>
      <c r="D14" s="33" t="s">
        <v>23</v>
      </c>
      <c r="E14" s="38" t="s">
        <v>11</v>
      </c>
      <c r="F14" s="33" t="s">
        <v>23</v>
      </c>
      <c r="G14" s="37" t="s">
        <v>24</v>
      </c>
      <c r="H14" s="2" t="s">
        <v>15</v>
      </c>
      <c r="I14" s="10" t="s">
        <v>16</v>
      </c>
      <c r="J14" s="2" t="s">
        <v>31</v>
      </c>
      <c r="K14" s="10" t="s">
        <v>8</v>
      </c>
      <c r="L14" s="39" t="s">
        <v>29</v>
      </c>
      <c r="M14" s="10" t="s">
        <v>28</v>
      </c>
      <c r="N14" s="2"/>
      <c r="O14" s="10" t="s">
        <v>34</v>
      </c>
      <c r="P14" s="2"/>
      <c r="Q14" s="10" t="s">
        <v>34</v>
      </c>
      <c r="R14" s="2"/>
      <c r="S14" s="10" t="s">
        <v>34</v>
      </c>
    </row>
    <row r="15" spans="1:19" x14ac:dyDescent="0.3">
      <c r="A15" s="106"/>
      <c r="B15" s="100"/>
      <c r="C15" s="11">
        <v>5</v>
      </c>
      <c r="D15" s="12"/>
      <c r="E15" s="13" t="s">
        <v>34</v>
      </c>
      <c r="F15" s="12"/>
      <c r="G15" s="13" t="s">
        <v>34</v>
      </c>
      <c r="H15" s="12"/>
      <c r="I15" s="13" t="s">
        <v>35</v>
      </c>
      <c r="J15" s="12"/>
      <c r="K15" s="13" t="s">
        <v>34</v>
      </c>
      <c r="L15" s="12"/>
      <c r="M15" s="13" t="s">
        <v>34</v>
      </c>
      <c r="N15" s="12"/>
      <c r="O15" s="13" t="s">
        <v>34</v>
      </c>
      <c r="P15" s="12"/>
      <c r="Q15" s="13" t="s">
        <v>34</v>
      </c>
      <c r="R15" s="12"/>
      <c r="S15" s="13" t="s">
        <v>34</v>
      </c>
    </row>
    <row r="16" spans="1:19" x14ac:dyDescent="0.3">
      <c r="A16" s="107">
        <v>3</v>
      </c>
      <c r="B16" s="98" t="s">
        <v>8</v>
      </c>
      <c r="C16" s="8">
        <v>1</v>
      </c>
      <c r="D16" s="14" t="s">
        <v>15</v>
      </c>
      <c r="E16" s="15" t="s">
        <v>19</v>
      </c>
      <c r="F16" s="14" t="s">
        <v>36</v>
      </c>
      <c r="G16" s="15" t="s">
        <v>37</v>
      </c>
      <c r="H16" s="14" t="s">
        <v>36</v>
      </c>
      <c r="I16" s="15" t="s">
        <v>38</v>
      </c>
      <c r="J16" s="14" t="s">
        <v>23</v>
      </c>
      <c r="K16" s="15" t="s">
        <v>39</v>
      </c>
      <c r="L16" s="14" t="s">
        <v>27</v>
      </c>
      <c r="M16" s="15" t="s">
        <v>12</v>
      </c>
      <c r="N16" s="35" t="s">
        <v>15</v>
      </c>
      <c r="O16" s="36" t="s">
        <v>16</v>
      </c>
      <c r="P16" s="14" t="s">
        <v>25</v>
      </c>
      <c r="Q16" s="15" t="s">
        <v>26</v>
      </c>
      <c r="R16" s="14" t="s">
        <v>40</v>
      </c>
      <c r="S16" s="15" t="s">
        <v>18</v>
      </c>
    </row>
    <row r="17" spans="1:19" x14ac:dyDescent="0.3">
      <c r="A17" s="106"/>
      <c r="B17" s="99"/>
      <c r="C17" s="9">
        <v>2</v>
      </c>
      <c r="D17" s="2" t="s">
        <v>29</v>
      </c>
      <c r="E17" s="10" t="s">
        <v>12</v>
      </c>
      <c r="F17" s="2" t="s">
        <v>36</v>
      </c>
      <c r="G17" s="10" t="s">
        <v>37</v>
      </c>
      <c r="H17" s="2" t="s">
        <v>29</v>
      </c>
      <c r="I17" s="10" t="s">
        <v>28</v>
      </c>
      <c r="J17" s="2" t="s">
        <v>23</v>
      </c>
      <c r="K17" s="10" t="s">
        <v>39</v>
      </c>
      <c r="L17" s="33" t="s">
        <v>15</v>
      </c>
      <c r="M17" s="37" t="s">
        <v>16</v>
      </c>
      <c r="N17" s="2" t="s">
        <v>17</v>
      </c>
      <c r="O17" s="10" t="s">
        <v>18</v>
      </c>
      <c r="P17" s="2" t="s">
        <v>13</v>
      </c>
      <c r="Q17" s="10" t="s">
        <v>14</v>
      </c>
      <c r="R17" s="2" t="s">
        <v>36</v>
      </c>
      <c r="S17" s="10" t="s">
        <v>38</v>
      </c>
    </row>
    <row r="18" spans="1:19" x14ac:dyDescent="0.3">
      <c r="A18" s="106"/>
      <c r="B18" s="99"/>
      <c r="C18" s="9">
        <v>3</v>
      </c>
      <c r="D18" s="2" t="s">
        <v>36</v>
      </c>
      <c r="E18" s="10" t="s">
        <v>37</v>
      </c>
      <c r="F18" s="2" t="s">
        <v>25</v>
      </c>
      <c r="G18" s="10" t="s">
        <v>26</v>
      </c>
      <c r="H18" s="33" t="s">
        <v>17</v>
      </c>
      <c r="I18" s="37" t="s">
        <v>14</v>
      </c>
      <c r="J18" s="2" t="s">
        <v>15</v>
      </c>
      <c r="K18" s="10" t="s">
        <v>16</v>
      </c>
      <c r="L18" s="2" t="s">
        <v>29</v>
      </c>
      <c r="M18" s="10" t="s">
        <v>28</v>
      </c>
      <c r="N18" s="33" t="s">
        <v>13</v>
      </c>
      <c r="O18" s="37" t="s">
        <v>18</v>
      </c>
      <c r="P18" s="2" t="s">
        <v>41</v>
      </c>
      <c r="Q18" s="10" t="s">
        <v>39</v>
      </c>
      <c r="R18" s="2" t="s">
        <v>15</v>
      </c>
      <c r="S18" s="10" t="s">
        <v>19</v>
      </c>
    </row>
    <row r="19" spans="1:19" x14ac:dyDescent="0.3">
      <c r="A19" s="106"/>
      <c r="B19" s="99"/>
      <c r="C19" s="9">
        <v>4</v>
      </c>
      <c r="D19" s="2" t="s">
        <v>36</v>
      </c>
      <c r="E19" s="10" t="s">
        <v>37</v>
      </c>
      <c r="F19" s="2" t="s">
        <v>27</v>
      </c>
      <c r="G19" s="10" t="s">
        <v>28</v>
      </c>
      <c r="H19" s="2" t="s">
        <v>23</v>
      </c>
      <c r="I19" s="10" t="s">
        <v>39</v>
      </c>
      <c r="J19" s="33" t="s">
        <v>17</v>
      </c>
      <c r="K19" s="37" t="s">
        <v>14</v>
      </c>
      <c r="L19" s="33" t="s">
        <v>13</v>
      </c>
      <c r="M19" s="37" t="s">
        <v>18</v>
      </c>
      <c r="N19" s="2" t="s">
        <v>15</v>
      </c>
      <c r="O19" s="10" t="s">
        <v>16</v>
      </c>
      <c r="P19" s="2" t="s">
        <v>36</v>
      </c>
      <c r="Q19" s="10" t="s">
        <v>38</v>
      </c>
      <c r="R19" s="2" t="s">
        <v>25</v>
      </c>
      <c r="S19" s="10" t="s">
        <v>26</v>
      </c>
    </row>
    <row r="20" spans="1:19" x14ac:dyDescent="0.3">
      <c r="A20" s="106"/>
      <c r="B20" s="100"/>
      <c r="C20" s="11">
        <v>5</v>
      </c>
      <c r="D20" s="12"/>
      <c r="E20" s="13" t="s">
        <v>34</v>
      </c>
      <c r="F20" s="12"/>
      <c r="G20" s="13" t="s">
        <v>34</v>
      </c>
      <c r="H20" s="12"/>
      <c r="I20" s="13" t="s">
        <v>34</v>
      </c>
      <c r="J20" s="12"/>
      <c r="K20" s="13" t="s">
        <v>34</v>
      </c>
      <c r="L20" s="12"/>
      <c r="M20" s="13" t="s">
        <v>34</v>
      </c>
      <c r="N20" s="12"/>
      <c r="O20" s="13" t="s">
        <v>34</v>
      </c>
      <c r="P20" s="12"/>
      <c r="Q20" s="13" t="s">
        <v>34</v>
      </c>
      <c r="R20" s="12"/>
      <c r="S20" s="13" t="s">
        <v>34</v>
      </c>
    </row>
    <row r="21" spans="1:19" x14ac:dyDescent="0.3">
      <c r="A21" s="106"/>
      <c r="B21" s="98" t="s">
        <v>30</v>
      </c>
      <c r="C21" s="8">
        <v>1</v>
      </c>
      <c r="D21" s="14" t="s">
        <v>31</v>
      </c>
      <c r="E21" s="15" t="s">
        <v>8</v>
      </c>
      <c r="F21" s="2" t="s">
        <v>13</v>
      </c>
      <c r="G21" s="10" t="s">
        <v>18</v>
      </c>
      <c r="H21" s="14" t="s">
        <v>36</v>
      </c>
      <c r="I21" s="15" t="s">
        <v>38</v>
      </c>
      <c r="J21" s="14" t="s">
        <v>42</v>
      </c>
      <c r="K21" s="15" t="s">
        <v>14</v>
      </c>
      <c r="L21" s="33" t="s">
        <v>27</v>
      </c>
      <c r="M21" s="37" t="s">
        <v>24</v>
      </c>
      <c r="N21" s="35" t="s">
        <v>41</v>
      </c>
      <c r="O21" s="36" t="s">
        <v>39</v>
      </c>
      <c r="P21" s="14" t="s">
        <v>21</v>
      </c>
      <c r="Q21" s="15" t="s">
        <v>22</v>
      </c>
      <c r="R21" s="14" t="s">
        <v>43</v>
      </c>
      <c r="S21" s="15" t="s">
        <v>12</v>
      </c>
    </row>
    <row r="22" spans="1:19" x14ac:dyDescent="0.3">
      <c r="A22" s="106"/>
      <c r="B22" s="99"/>
      <c r="C22" s="9">
        <v>2</v>
      </c>
      <c r="D22" s="2" t="s">
        <v>31</v>
      </c>
      <c r="E22" s="10" t="s">
        <v>8</v>
      </c>
      <c r="F22" s="2" t="s">
        <v>42</v>
      </c>
      <c r="G22" s="10" t="s">
        <v>18</v>
      </c>
      <c r="H22" s="2" t="s">
        <v>21</v>
      </c>
      <c r="I22" s="10" t="s">
        <v>22</v>
      </c>
      <c r="J22" s="2" t="s">
        <v>29</v>
      </c>
      <c r="K22" s="10" t="s">
        <v>28</v>
      </c>
      <c r="L22" s="33" t="s">
        <v>41</v>
      </c>
      <c r="M22" s="37" t="s">
        <v>39</v>
      </c>
      <c r="N22" s="33" t="s">
        <v>27</v>
      </c>
      <c r="O22" s="37" t="s">
        <v>12</v>
      </c>
      <c r="P22" s="33" t="s">
        <v>41</v>
      </c>
      <c r="Q22" s="37" t="s">
        <v>14</v>
      </c>
      <c r="R22" s="33" t="s">
        <v>41</v>
      </c>
      <c r="S22" s="37" t="s">
        <v>24</v>
      </c>
    </row>
    <row r="23" spans="1:19" x14ac:dyDescent="0.3">
      <c r="A23" s="106"/>
      <c r="B23" s="99"/>
      <c r="C23" s="9">
        <v>3</v>
      </c>
      <c r="D23" s="2" t="s">
        <v>13</v>
      </c>
      <c r="E23" s="10" t="s">
        <v>18</v>
      </c>
      <c r="F23" s="2" t="s">
        <v>41</v>
      </c>
      <c r="G23" s="10" t="s">
        <v>39</v>
      </c>
      <c r="H23" s="2" t="s">
        <v>27</v>
      </c>
      <c r="I23" s="10" t="s">
        <v>12</v>
      </c>
      <c r="J23" s="2" t="s">
        <v>40</v>
      </c>
      <c r="K23" s="10" t="s">
        <v>38</v>
      </c>
      <c r="N23" s="2" t="s">
        <v>29</v>
      </c>
      <c r="O23" s="10" t="s">
        <v>28</v>
      </c>
      <c r="P23" s="33" t="s">
        <v>17</v>
      </c>
      <c r="Q23" s="37" t="s">
        <v>14</v>
      </c>
      <c r="R23" s="2" t="s">
        <v>21</v>
      </c>
      <c r="S23" s="10" t="s">
        <v>22</v>
      </c>
    </row>
    <row r="24" spans="1:19" x14ac:dyDescent="0.3">
      <c r="A24" s="106"/>
      <c r="B24" s="99"/>
      <c r="C24" s="9">
        <v>4</v>
      </c>
      <c r="D24" s="33" t="s">
        <v>13</v>
      </c>
      <c r="E24" s="94" t="s">
        <v>8</v>
      </c>
      <c r="F24" s="33" t="s">
        <v>13</v>
      </c>
      <c r="G24" s="94" t="s">
        <v>18</v>
      </c>
      <c r="H24" s="2" t="s">
        <v>17</v>
      </c>
      <c r="I24" s="10" t="s">
        <v>14</v>
      </c>
      <c r="J24" s="2" t="s">
        <v>21</v>
      </c>
      <c r="K24" s="10" t="s">
        <v>22</v>
      </c>
      <c r="N24" s="92"/>
      <c r="O24" s="93"/>
      <c r="P24" s="2" t="s">
        <v>43</v>
      </c>
      <c r="Q24" s="10" t="s">
        <v>12</v>
      </c>
    </row>
    <row r="25" spans="1:19" x14ac:dyDescent="0.3">
      <c r="A25" s="106"/>
      <c r="B25" s="100"/>
      <c r="C25" s="11">
        <v>5</v>
      </c>
      <c r="D25" s="12"/>
      <c r="E25" s="13" t="s">
        <v>34</v>
      </c>
      <c r="F25" s="12"/>
      <c r="G25" s="13" t="s">
        <v>34</v>
      </c>
      <c r="H25" s="12"/>
      <c r="I25" s="13" t="s">
        <v>34</v>
      </c>
      <c r="J25" s="12"/>
      <c r="K25" s="13" t="s">
        <v>34</v>
      </c>
      <c r="L25" s="12"/>
      <c r="M25" s="13" t="s">
        <v>34</v>
      </c>
      <c r="N25" s="12"/>
      <c r="O25" s="13" t="s">
        <v>34</v>
      </c>
      <c r="P25" s="12"/>
      <c r="Q25" s="13" t="s">
        <v>34</v>
      </c>
      <c r="R25" s="12"/>
      <c r="S25" s="13" t="s">
        <v>34</v>
      </c>
    </row>
    <row r="26" spans="1:19" x14ac:dyDescent="0.3">
      <c r="A26" s="107">
        <v>4</v>
      </c>
      <c r="B26" s="98" t="s">
        <v>8</v>
      </c>
      <c r="C26" s="8">
        <v>1</v>
      </c>
      <c r="D26" s="35" t="s">
        <v>15</v>
      </c>
      <c r="E26" s="15" t="s">
        <v>19</v>
      </c>
      <c r="F26" s="14" t="s">
        <v>23</v>
      </c>
      <c r="G26" s="15" t="s">
        <v>24</v>
      </c>
      <c r="H26" s="35" t="s">
        <v>23</v>
      </c>
      <c r="I26" s="36" t="s">
        <v>39</v>
      </c>
      <c r="J26" s="35" t="s">
        <v>23</v>
      </c>
      <c r="K26" s="36" t="s">
        <v>39</v>
      </c>
      <c r="L26" s="33" t="s">
        <v>36</v>
      </c>
      <c r="M26" s="37" t="s">
        <v>37</v>
      </c>
      <c r="N26" s="35" t="s">
        <v>36</v>
      </c>
      <c r="O26" s="36" t="s">
        <v>37</v>
      </c>
      <c r="P26" s="35" t="s">
        <v>23</v>
      </c>
      <c r="Q26" s="36" t="s">
        <v>11</v>
      </c>
      <c r="R26" s="35" t="s">
        <v>23</v>
      </c>
      <c r="S26" s="86" t="s">
        <v>8</v>
      </c>
    </row>
    <row r="27" spans="1:19" x14ac:dyDescent="0.3">
      <c r="A27" s="106"/>
      <c r="B27" s="99"/>
      <c r="C27" s="9">
        <v>2</v>
      </c>
      <c r="D27" s="2" t="s">
        <v>46</v>
      </c>
      <c r="E27" s="10" t="s">
        <v>47</v>
      </c>
      <c r="F27" s="33" t="s">
        <v>15</v>
      </c>
      <c r="G27" s="10" t="s">
        <v>19</v>
      </c>
      <c r="H27" s="33" t="s">
        <v>23</v>
      </c>
      <c r="I27" s="37" t="s">
        <v>39</v>
      </c>
      <c r="J27" s="33" t="s">
        <v>23</v>
      </c>
      <c r="K27" s="37" t="s">
        <v>39</v>
      </c>
      <c r="L27" s="33" t="s">
        <v>36</v>
      </c>
      <c r="M27" s="37" t="s">
        <v>37</v>
      </c>
      <c r="N27" s="33" t="s">
        <v>36</v>
      </c>
      <c r="O27" s="37" t="s">
        <v>37</v>
      </c>
      <c r="P27" s="33" t="s">
        <v>23</v>
      </c>
      <c r="Q27" s="37" t="s">
        <v>11</v>
      </c>
      <c r="R27" s="33" t="s">
        <v>23</v>
      </c>
      <c r="S27" s="86" t="s">
        <v>8</v>
      </c>
    </row>
    <row r="28" spans="1:19" x14ac:dyDescent="0.3">
      <c r="A28" s="106"/>
      <c r="B28" s="99"/>
      <c r="C28" s="9">
        <v>3</v>
      </c>
      <c r="D28" s="16" t="s">
        <v>15</v>
      </c>
      <c r="E28" s="10" t="s">
        <v>19</v>
      </c>
      <c r="F28" s="2" t="s">
        <v>46</v>
      </c>
      <c r="G28" s="10" t="s">
        <v>47</v>
      </c>
      <c r="H28" s="2" t="s">
        <v>46</v>
      </c>
      <c r="I28" s="10" t="s">
        <v>47</v>
      </c>
      <c r="J28" s="2" t="s">
        <v>36</v>
      </c>
      <c r="K28" s="10" t="s">
        <v>38</v>
      </c>
      <c r="L28" s="14" t="s">
        <v>23</v>
      </c>
      <c r="M28" s="15" t="s">
        <v>24</v>
      </c>
      <c r="N28" s="14" t="s">
        <v>28</v>
      </c>
      <c r="O28" s="15" t="s">
        <v>20</v>
      </c>
      <c r="P28" s="2" t="s">
        <v>31</v>
      </c>
      <c r="Q28" s="10" t="s">
        <v>8</v>
      </c>
      <c r="R28" s="2" t="s">
        <v>29</v>
      </c>
      <c r="S28" s="10" t="s">
        <v>28</v>
      </c>
    </row>
    <row r="29" spans="1:19" x14ac:dyDescent="0.3">
      <c r="A29" s="106"/>
      <c r="B29" s="99"/>
      <c r="C29" s="9">
        <v>4</v>
      </c>
      <c r="D29" s="2" t="s">
        <v>27</v>
      </c>
      <c r="E29" s="10" t="s">
        <v>28</v>
      </c>
      <c r="F29" s="2" t="s">
        <v>23</v>
      </c>
      <c r="G29" s="10" t="s">
        <v>24</v>
      </c>
      <c r="H29" s="33" t="s">
        <v>41</v>
      </c>
      <c r="I29" s="10" t="s">
        <v>39</v>
      </c>
      <c r="J29" s="2" t="s">
        <v>36</v>
      </c>
      <c r="K29" s="10" t="s">
        <v>38</v>
      </c>
      <c r="L29" s="33" t="s">
        <v>28</v>
      </c>
      <c r="M29" s="37" t="s">
        <v>56</v>
      </c>
      <c r="N29" s="33" t="s">
        <v>28</v>
      </c>
      <c r="O29" s="37" t="s">
        <v>20</v>
      </c>
      <c r="P29" s="33" t="s">
        <v>15</v>
      </c>
      <c r="Q29" s="37" t="s">
        <v>8</v>
      </c>
      <c r="R29" s="33" t="s">
        <v>15</v>
      </c>
      <c r="S29" s="37" t="s">
        <v>19</v>
      </c>
    </row>
    <row r="30" spans="1:19" x14ac:dyDescent="0.3">
      <c r="A30" s="106"/>
      <c r="B30" s="100"/>
      <c r="C30" s="11">
        <v>5</v>
      </c>
      <c r="D30" s="34" t="s">
        <v>41</v>
      </c>
      <c r="E30" s="38" t="s">
        <v>24</v>
      </c>
      <c r="F30" s="34" t="s">
        <v>41</v>
      </c>
      <c r="G30" s="38" t="s">
        <v>56</v>
      </c>
      <c r="H30" s="12" t="s">
        <v>29</v>
      </c>
      <c r="I30" s="13" t="s">
        <v>28</v>
      </c>
      <c r="J30" s="34" t="s">
        <v>41</v>
      </c>
      <c r="K30" s="13" t="s">
        <v>39</v>
      </c>
      <c r="L30" s="12"/>
      <c r="M30" s="13" t="s">
        <v>34</v>
      </c>
      <c r="N30" s="12"/>
      <c r="O30" s="13" t="s">
        <v>34</v>
      </c>
      <c r="P30" s="12" t="s">
        <v>48</v>
      </c>
      <c r="Q30" s="13" t="s">
        <v>19</v>
      </c>
      <c r="R30" s="12" t="s">
        <v>36</v>
      </c>
      <c r="S30" s="13" t="s">
        <v>38</v>
      </c>
    </row>
    <row r="31" spans="1:19" x14ac:dyDescent="0.3">
      <c r="A31" s="106"/>
      <c r="B31" s="98" t="s">
        <v>30</v>
      </c>
      <c r="C31" s="8">
        <v>1</v>
      </c>
      <c r="D31" s="14"/>
      <c r="E31" s="15"/>
      <c r="F31" s="14"/>
      <c r="G31" s="15"/>
      <c r="H31" s="14"/>
      <c r="I31" s="15"/>
      <c r="J31" s="14"/>
      <c r="K31" s="15"/>
      <c r="L31" s="14"/>
      <c r="M31" s="15"/>
      <c r="N31" s="14"/>
      <c r="O31" s="15"/>
      <c r="P31" s="14"/>
      <c r="Q31" s="15"/>
      <c r="R31" s="14"/>
      <c r="S31" s="15"/>
    </row>
    <row r="32" spans="1:19" x14ac:dyDescent="0.3">
      <c r="A32" s="106"/>
      <c r="B32" s="99"/>
      <c r="C32" s="9">
        <v>2</v>
      </c>
      <c r="D32" s="2"/>
      <c r="E32" s="10"/>
      <c r="F32" s="2"/>
      <c r="G32" s="10"/>
      <c r="H32" s="2"/>
      <c r="I32" s="30" t="s">
        <v>49</v>
      </c>
      <c r="J32" s="2"/>
      <c r="K32" s="10"/>
      <c r="L32" s="2"/>
      <c r="M32" s="10"/>
      <c r="N32" s="2"/>
      <c r="O32" s="10" t="s">
        <v>35</v>
      </c>
      <c r="P32" s="2"/>
      <c r="Q32" s="10"/>
      <c r="R32" s="2"/>
      <c r="S32" s="10"/>
    </row>
    <row r="33" spans="1:19" x14ac:dyDescent="0.3">
      <c r="A33" s="106"/>
      <c r="B33" s="99"/>
      <c r="C33" s="9">
        <v>3</v>
      </c>
      <c r="D33" s="2"/>
      <c r="E33" s="10"/>
      <c r="F33" s="2"/>
      <c r="G33" s="10"/>
      <c r="H33" s="2"/>
      <c r="I33" s="10"/>
      <c r="J33" s="2"/>
      <c r="K33" s="10"/>
      <c r="L33" s="2"/>
      <c r="M33" s="10"/>
      <c r="N33" s="2"/>
      <c r="O33" s="10"/>
      <c r="P33" s="2"/>
      <c r="Q33" s="10" t="s">
        <v>35</v>
      </c>
      <c r="R33" s="2"/>
      <c r="S33" s="10"/>
    </row>
    <row r="34" spans="1:19" x14ac:dyDescent="0.3">
      <c r="A34" s="106"/>
      <c r="B34" s="99"/>
      <c r="C34" s="9">
        <v>4</v>
      </c>
      <c r="D34" s="2"/>
      <c r="E34" s="10" t="s">
        <v>34</v>
      </c>
      <c r="F34" s="2"/>
      <c r="G34" s="10" t="s">
        <v>34</v>
      </c>
      <c r="H34" s="2"/>
      <c r="I34" s="10" t="s">
        <v>34</v>
      </c>
      <c r="J34" s="2"/>
      <c r="K34" s="10" t="s">
        <v>34</v>
      </c>
      <c r="L34" s="2"/>
      <c r="M34" s="10" t="s">
        <v>34</v>
      </c>
      <c r="N34" s="2"/>
      <c r="O34" s="10" t="s">
        <v>34</v>
      </c>
      <c r="P34" s="2"/>
      <c r="Q34" s="10" t="s">
        <v>34</v>
      </c>
      <c r="R34" s="2"/>
      <c r="S34" s="10" t="s">
        <v>34</v>
      </c>
    </row>
    <row r="35" spans="1:19" x14ac:dyDescent="0.3">
      <c r="A35" s="106"/>
      <c r="B35" s="100"/>
      <c r="C35" s="11">
        <v>5</v>
      </c>
      <c r="D35" s="12"/>
      <c r="E35" s="13" t="s">
        <v>34</v>
      </c>
      <c r="F35" s="12"/>
      <c r="G35" s="13" t="s">
        <v>34</v>
      </c>
      <c r="H35" s="12"/>
      <c r="I35" s="13" t="s">
        <v>34</v>
      </c>
      <c r="J35" s="12"/>
      <c r="K35" s="13" t="s">
        <v>34</v>
      </c>
      <c r="L35" s="12"/>
      <c r="M35" s="13" t="s">
        <v>34</v>
      </c>
      <c r="N35" s="12"/>
      <c r="O35" s="13" t="s">
        <v>34</v>
      </c>
      <c r="P35" s="12"/>
      <c r="Q35" s="13" t="s">
        <v>34</v>
      </c>
      <c r="R35" s="12"/>
      <c r="S35" s="13" t="s">
        <v>34</v>
      </c>
    </row>
    <row r="36" spans="1:19" x14ac:dyDescent="0.3">
      <c r="A36" s="112">
        <v>5</v>
      </c>
      <c r="B36" s="98" t="s">
        <v>8</v>
      </c>
      <c r="C36" s="8">
        <v>1</v>
      </c>
      <c r="D36" s="14" t="s">
        <v>36</v>
      </c>
      <c r="E36" s="15" t="s">
        <v>37</v>
      </c>
      <c r="F36" s="14" t="s">
        <v>31</v>
      </c>
      <c r="G36" s="15" t="s">
        <v>8</v>
      </c>
      <c r="H36" s="35" t="s">
        <v>28</v>
      </c>
      <c r="I36" s="36" t="s">
        <v>20</v>
      </c>
      <c r="J36" s="35" t="s">
        <v>28</v>
      </c>
      <c r="K36" s="36" t="s">
        <v>14</v>
      </c>
      <c r="L36" s="14" t="s">
        <v>40</v>
      </c>
      <c r="M36" s="15" t="s">
        <v>18</v>
      </c>
      <c r="N36" s="35" t="s">
        <v>23</v>
      </c>
      <c r="O36" s="36" t="s">
        <v>24</v>
      </c>
      <c r="P36" s="14" t="s">
        <v>29</v>
      </c>
      <c r="Q36" s="15" t="s">
        <v>12</v>
      </c>
      <c r="R36" s="14" t="s">
        <v>36</v>
      </c>
      <c r="S36" s="15" t="s">
        <v>38</v>
      </c>
    </row>
    <row r="37" spans="1:19" x14ac:dyDescent="0.3">
      <c r="A37" s="113"/>
      <c r="B37" s="99"/>
      <c r="C37" s="9">
        <v>2</v>
      </c>
      <c r="D37" s="2" t="s">
        <v>13</v>
      </c>
      <c r="E37" s="10" t="s">
        <v>18</v>
      </c>
      <c r="F37" s="2" t="s">
        <v>31</v>
      </c>
      <c r="G37" s="10" t="s">
        <v>8</v>
      </c>
      <c r="H37" s="2" t="s">
        <v>28</v>
      </c>
      <c r="I37" s="10" t="s">
        <v>20</v>
      </c>
      <c r="J37" s="2" t="s">
        <v>15</v>
      </c>
      <c r="K37" s="10" t="s">
        <v>16</v>
      </c>
      <c r="L37" s="2" t="s">
        <v>36</v>
      </c>
      <c r="M37" s="10" t="s">
        <v>37</v>
      </c>
      <c r="N37" s="33" t="s">
        <v>23</v>
      </c>
      <c r="O37" s="37" t="s">
        <v>24</v>
      </c>
      <c r="P37" s="2" t="s">
        <v>27</v>
      </c>
      <c r="Q37" s="10" t="s">
        <v>12</v>
      </c>
      <c r="R37" s="2" t="s">
        <v>13</v>
      </c>
      <c r="S37" s="10" t="s">
        <v>14</v>
      </c>
    </row>
    <row r="38" spans="1:19" x14ac:dyDescent="0.3">
      <c r="A38" s="113"/>
      <c r="B38" s="99"/>
      <c r="C38" s="9">
        <v>3</v>
      </c>
      <c r="D38" s="2" t="s">
        <v>25</v>
      </c>
      <c r="E38" s="10" t="s">
        <v>26</v>
      </c>
      <c r="F38" s="2" t="s">
        <v>23</v>
      </c>
      <c r="G38" s="10" t="s">
        <v>24</v>
      </c>
      <c r="H38" s="2" t="s">
        <v>42</v>
      </c>
      <c r="I38" s="10" t="s">
        <v>14</v>
      </c>
      <c r="J38" s="2" t="s">
        <v>15</v>
      </c>
      <c r="K38" s="10" t="s">
        <v>16</v>
      </c>
      <c r="L38" s="33" t="s">
        <v>23</v>
      </c>
      <c r="M38" s="37" t="s">
        <v>24</v>
      </c>
      <c r="N38" s="2" t="s">
        <v>36</v>
      </c>
      <c r="O38" s="10" t="s">
        <v>37</v>
      </c>
      <c r="P38" s="2" t="s">
        <v>40</v>
      </c>
      <c r="Q38" s="10" t="s">
        <v>18</v>
      </c>
      <c r="R38" s="2" t="s">
        <v>36</v>
      </c>
      <c r="S38" s="10" t="s">
        <v>38</v>
      </c>
    </row>
    <row r="39" spans="1:19" x14ac:dyDescent="0.3">
      <c r="A39" s="113"/>
      <c r="B39" s="99"/>
      <c r="C39" s="9">
        <v>4</v>
      </c>
      <c r="D39" s="2" t="s">
        <v>21</v>
      </c>
      <c r="E39" s="10" t="s">
        <v>22</v>
      </c>
      <c r="F39" s="2" t="s">
        <v>27</v>
      </c>
      <c r="G39" s="10" t="s">
        <v>28</v>
      </c>
      <c r="H39" s="2" t="s">
        <v>17</v>
      </c>
      <c r="I39" s="10" t="s">
        <v>14</v>
      </c>
      <c r="J39" s="2" t="s">
        <v>27</v>
      </c>
      <c r="K39" s="10" t="s">
        <v>12</v>
      </c>
      <c r="L39" s="33" t="s">
        <v>23</v>
      </c>
      <c r="M39" s="37" t="s">
        <v>24</v>
      </c>
      <c r="N39" s="2" t="s">
        <v>36</v>
      </c>
      <c r="O39" s="10" t="s">
        <v>37</v>
      </c>
      <c r="P39" s="2" t="s">
        <v>25</v>
      </c>
      <c r="Q39" s="10" t="s">
        <v>26</v>
      </c>
      <c r="R39" s="2" t="s">
        <v>48</v>
      </c>
      <c r="S39" s="10" t="s">
        <v>20</v>
      </c>
    </row>
    <row r="40" spans="1:19" x14ac:dyDescent="0.3">
      <c r="A40" s="113"/>
      <c r="B40" s="100"/>
      <c r="C40" s="11">
        <v>5</v>
      </c>
      <c r="D40" s="12" t="s">
        <v>50</v>
      </c>
      <c r="E40" s="13" t="s">
        <v>22</v>
      </c>
      <c r="F40" s="12" t="s">
        <v>13</v>
      </c>
      <c r="G40" s="13" t="s">
        <v>18</v>
      </c>
      <c r="H40" s="12" t="s">
        <v>36</v>
      </c>
      <c r="I40" s="13" t="s">
        <v>38</v>
      </c>
      <c r="J40" s="12" t="s">
        <v>29</v>
      </c>
      <c r="K40" s="13" t="s">
        <v>28</v>
      </c>
      <c r="L40" s="34" t="s">
        <v>25</v>
      </c>
      <c r="M40" s="38" t="s">
        <v>26</v>
      </c>
      <c r="N40" s="34" t="s">
        <v>25</v>
      </c>
      <c r="O40" s="37" t="s">
        <v>37</v>
      </c>
      <c r="P40" s="12"/>
      <c r="Q40" s="13" t="s">
        <v>34</v>
      </c>
      <c r="R40" s="12"/>
      <c r="S40" s="13" t="s">
        <v>34</v>
      </c>
    </row>
    <row r="41" spans="1:19" x14ac:dyDescent="0.3">
      <c r="A41" s="113"/>
      <c r="B41" s="98" t="s">
        <v>30</v>
      </c>
      <c r="C41" s="8">
        <v>1</v>
      </c>
      <c r="D41" s="34" t="s">
        <v>17</v>
      </c>
      <c r="E41" s="38" t="s">
        <v>11</v>
      </c>
      <c r="F41" s="35" t="s">
        <v>17</v>
      </c>
      <c r="G41" s="36" t="s">
        <v>14</v>
      </c>
      <c r="H41" s="14" t="s">
        <v>40</v>
      </c>
      <c r="I41" s="15" t="s">
        <v>38</v>
      </c>
      <c r="J41" s="35" t="s">
        <v>25</v>
      </c>
      <c r="K41" s="36" t="s">
        <v>26</v>
      </c>
      <c r="L41" s="14" t="s">
        <v>15</v>
      </c>
      <c r="M41" s="15" t="s">
        <v>16</v>
      </c>
      <c r="N41" s="14" t="s">
        <v>31</v>
      </c>
      <c r="O41" s="15" t="s">
        <v>8</v>
      </c>
      <c r="P41" s="14" t="s">
        <v>28</v>
      </c>
      <c r="Q41" s="15" t="s">
        <v>20</v>
      </c>
      <c r="R41" s="14" t="s">
        <v>25</v>
      </c>
      <c r="S41" s="15" t="s">
        <v>26</v>
      </c>
    </row>
    <row r="42" spans="1:19" x14ac:dyDescent="0.3">
      <c r="A42" s="113"/>
      <c r="B42" s="99"/>
      <c r="C42" s="9">
        <v>2</v>
      </c>
      <c r="D42" s="2" t="s">
        <v>23</v>
      </c>
      <c r="E42" s="10" t="s">
        <v>11</v>
      </c>
      <c r="F42" s="2" t="s">
        <v>50</v>
      </c>
      <c r="G42" s="10" t="s">
        <v>22</v>
      </c>
      <c r="H42" s="33" t="s">
        <v>25</v>
      </c>
      <c r="I42" s="37" t="s">
        <v>26</v>
      </c>
      <c r="J42" s="2" t="s">
        <v>32</v>
      </c>
      <c r="K42" s="10" t="s">
        <v>16</v>
      </c>
      <c r="L42" s="2" t="s">
        <v>33</v>
      </c>
      <c r="M42" s="10" t="s">
        <v>24</v>
      </c>
      <c r="N42" s="2" t="s">
        <v>31</v>
      </c>
      <c r="O42" s="10" t="s">
        <v>8</v>
      </c>
      <c r="P42" s="2" t="s">
        <v>36</v>
      </c>
      <c r="Q42" s="10" t="s">
        <v>38</v>
      </c>
      <c r="R42" s="33" t="s">
        <v>17</v>
      </c>
      <c r="S42" s="37" t="s">
        <v>14</v>
      </c>
    </row>
    <row r="43" spans="1:19" x14ac:dyDescent="0.3">
      <c r="A43" s="113"/>
      <c r="B43" s="99"/>
      <c r="C43" s="9">
        <v>3</v>
      </c>
      <c r="D43" s="2" t="s">
        <v>23</v>
      </c>
      <c r="E43" s="10" t="s">
        <v>11</v>
      </c>
      <c r="F43" s="2" t="s">
        <v>25</v>
      </c>
      <c r="G43" s="10" t="s">
        <v>26</v>
      </c>
      <c r="H43" s="2" t="s">
        <v>50</v>
      </c>
      <c r="I43" s="10" t="s">
        <v>22</v>
      </c>
      <c r="J43" s="2" t="s">
        <v>36</v>
      </c>
      <c r="K43" s="10" t="s">
        <v>38</v>
      </c>
      <c r="L43" s="2" t="s">
        <v>15</v>
      </c>
      <c r="M43" s="10" t="s">
        <v>16</v>
      </c>
      <c r="N43" s="2"/>
      <c r="O43" s="10" t="s">
        <v>34</v>
      </c>
      <c r="P43" s="33" t="s">
        <v>28</v>
      </c>
      <c r="Q43" s="37" t="s">
        <v>8</v>
      </c>
      <c r="R43" s="33" t="s">
        <v>28</v>
      </c>
      <c r="S43" s="37" t="s">
        <v>20</v>
      </c>
    </row>
    <row r="44" spans="1:19" x14ac:dyDescent="0.3">
      <c r="A44" s="113"/>
      <c r="B44" s="99"/>
      <c r="C44" s="9">
        <v>4</v>
      </c>
      <c r="D44" s="2"/>
      <c r="E44" s="10" t="s">
        <v>34</v>
      </c>
      <c r="F44" s="2"/>
      <c r="G44" s="10" t="s">
        <v>34</v>
      </c>
      <c r="H44" s="2"/>
      <c r="I44" s="10" t="s">
        <v>34</v>
      </c>
      <c r="J44" s="2"/>
      <c r="K44" s="10"/>
      <c r="L44" s="2"/>
      <c r="M44" s="10"/>
      <c r="N44" s="2"/>
      <c r="O44" s="10" t="s">
        <v>34</v>
      </c>
      <c r="P44" s="2"/>
      <c r="Q44" s="10" t="s">
        <v>34</v>
      </c>
      <c r="R44" s="2"/>
      <c r="S44" s="10" t="s">
        <v>34</v>
      </c>
    </row>
    <row r="45" spans="1:19" x14ac:dyDescent="0.3">
      <c r="A45" s="114"/>
      <c r="B45" s="100"/>
      <c r="C45" s="11">
        <v>5</v>
      </c>
      <c r="D45" s="12"/>
      <c r="E45" s="13" t="s">
        <v>34</v>
      </c>
      <c r="F45" s="12"/>
      <c r="G45" s="13" t="s">
        <v>34</v>
      </c>
      <c r="H45" s="12"/>
      <c r="I45" s="13" t="s">
        <v>34</v>
      </c>
      <c r="J45" s="12"/>
      <c r="K45" s="13" t="s">
        <v>34</v>
      </c>
      <c r="L45" s="12"/>
      <c r="M45" s="13" t="s">
        <v>34</v>
      </c>
      <c r="N45" s="12"/>
      <c r="O45" s="13" t="s">
        <v>34</v>
      </c>
      <c r="P45" s="12"/>
      <c r="Q45" s="13" t="s">
        <v>34</v>
      </c>
      <c r="R45" s="12"/>
      <c r="S45" s="13" t="s">
        <v>34</v>
      </c>
    </row>
    <row r="46" spans="1:19" x14ac:dyDescent="0.3">
      <c r="A46" s="107">
        <v>6</v>
      </c>
      <c r="B46" s="98" t="s">
        <v>8</v>
      </c>
      <c r="C46" s="8">
        <v>1</v>
      </c>
      <c r="D46" s="35" t="s">
        <v>36</v>
      </c>
      <c r="E46" s="36" t="s">
        <v>20</v>
      </c>
      <c r="F46" s="35" t="s">
        <v>36</v>
      </c>
      <c r="G46" s="36" t="s">
        <v>37</v>
      </c>
      <c r="H46" s="35" t="s">
        <v>36</v>
      </c>
      <c r="I46" s="36" t="s">
        <v>38</v>
      </c>
      <c r="J46" s="35" t="s">
        <v>36</v>
      </c>
      <c r="K46" s="36" t="s">
        <v>57</v>
      </c>
      <c r="L46" s="14" t="s">
        <v>27</v>
      </c>
      <c r="M46" s="15" t="s">
        <v>12</v>
      </c>
      <c r="N46" s="14" t="s">
        <v>46</v>
      </c>
      <c r="O46" s="15" t="s">
        <v>47</v>
      </c>
      <c r="P46" s="14" t="s">
        <v>36</v>
      </c>
      <c r="Q46" s="15" t="s">
        <v>38</v>
      </c>
      <c r="R46" s="14" t="s">
        <v>23</v>
      </c>
      <c r="S46" s="15" t="s">
        <v>11</v>
      </c>
    </row>
    <row r="47" spans="1:19" x14ac:dyDescent="0.3">
      <c r="A47" s="107"/>
      <c r="B47" s="99"/>
      <c r="C47" s="9">
        <v>2</v>
      </c>
      <c r="D47" s="33" t="s">
        <v>36</v>
      </c>
      <c r="E47" s="36" t="s">
        <v>20</v>
      </c>
      <c r="F47" s="33" t="s">
        <v>36</v>
      </c>
      <c r="G47" s="37" t="s">
        <v>37</v>
      </c>
      <c r="H47" s="33" t="s">
        <v>36</v>
      </c>
      <c r="I47" s="37" t="s">
        <v>38</v>
      </c>
      <c r="J47" s="33" t="s">
        <v>36</v>
      </c>
      <c r="K47" s="36" t="s">
        <v>57</v>
      </c>
      <c r="L47" s="2" t="s">
        <v>25</v>
      </c>
      <c r="M47" s="10" t="s">
        <v>26</v>
      </c>
      <c r="N47" s="2" t="s">
        <v>23</v>
      </c>
      <c r="O47" s="10" t="s">
        <v>24</v>
      </c>
      <c r="P47" s="2" t="s">
        <v>46</v>
      </c>
      <c r="Q47" s="10" t="s">
        <v>47</v>
      </c>
      <c r="R47" s="2" t="s">
        <v>23</v>
      </c>
      <c r="S47" s="10" t="s">
        <v>11</v>
      </c>
    </row>
    <row r="48" spans="1:19" x14ac:dyDescent="0.3">
      <c r="A48" s="107"/>
      <c r="B48" s="99"/>
      <c r="C48" s="9">
        <v>3</v>
      </c>
      <c r="D48" s="14" t="s">
        <v>41</v>
      </c>
      <c r="E48" s="15" t="s">
        <v>39</v>
      </c>
      <c r="F48" s="2" t="s">
        <v>29</v>
      </c>
      <c r="G48" s="10" t="s">
        <v>12</v>
      </c>
      <c r="H48" s="2" t="s">
        <v>33</v>
      </c>
      <c r="I48" s="10" t="s">
        <v>39</v>
      </c>
      <c r="J48" s="2" t="s">
        <v>25</v>
      </c>
      <c r="K48" s="10" t="s">
        <v>26</v>
      </c>
      <c r="L48" s="2" t="s">
        <v>44</v>
      </c>
      <c r="M48" s="10" t="s">
        <v>45</v>
      </c>
      <c r="N48" s="2" t="s">
        <v>23</v>
      </c>
      <c r="O48" s="10" t="s">
        <v>24</v>
      </c>
      <c r="P48" s="2" t="s">
        <v>36</v>
      </c>
      <c r="Q48" s="10" t="s">
        <v>38</v>
      </c>
      <c r="R48" s="2" t="s">
        <v>15</v>
      </c>
      <c r="S48" s="10" t="s">
        <v>19</v>
      </c>
    </row>
    <row r="49" spans="1:19" x14ac:dyDescent="0.3">
      <c r="A49" s="107"/>
      <c r="B49" s="99"/>
      <c r="C49" s="9">
        <v>4</v>
      </c>
      <c r="D49" s="2" t="s">
        <v>23</v>
      </c>
      <c r="E49" s="10" t="s">
        <v>11</v>
      </c>
      <c r="F49" s="2" t="s">
        <v>21</v>
      </c>
      <c r="G49" s="10" t="s">
        <v>22</v>
      </c>
      <c r="H49" s="2" t="s">
        <v>44</v>
      </c>
      <c r="I49" s="10" t="s">
        <v>45</v>
      </c>
      <c r="J49" s="2" t="s">
        <v>23</v>
      </c>
      <c r="K49" s="10" t="s">
        <v>39</v>
      </c>
      <c r="L49" s="2" t="s">
        <v>36</v>
      </c>
      <c r="M49" s="10" t="s">
        <v>37</v>
      </c>
      <c r="N49" s="2" t="s">
        <v>15</v>
      </c>
      <c r="O49" s="10" t="s">
        <v>16</v>
      </c>
      <c r="P49" s="2" t="s">
        <v>15</v>
      </c>
      <c r="Q49" s="10" t="s">
        <v>19</v>
      </c>
      <c r="R49" s="2" t="s">
        <v>46</v>
      </c>
      <c r="S49" s="10" t="s">
        <v>47</v>
      </c>
    </row>
    <row r="50" spans="1:19" x14ac:dyDescent="0.3">
      <c r="A50" s="107"/>
      <c r="B50" s="100"/>
      <c r="C50" s="11">
        <v>5</v>
      </c>
      <c r="D50" s="12" t="s">
        <v>23</v>
      </c>
      <c r="E50" s="13" t="s">
        <v>11</v>
      </c>
      <c r="F50" s="12" t="s">
        <v>15</v>
      </c>
      <c r="G50" s="13" t="s">
        <v>19</v>
      </c>
      <c r="H50" s="12" t="s">
        <v>15</v>
      </c>
      <c r="I50" s="13" t="s">
        <v>16</v>
      </c>
      <c r="J50" s="12" t="s">
        <v>33</v>
      </c>
      <c r="K50" s="13" t="s">
        <v>39</v>
      </c>
      <c r="L50" s="12"/>
      <c r="M50" s="13" t="s">
        <v>34</v>
      </c>
      <c r="N50" s="12"/>
      <c r="O50" s="13" t="s">
        <v>34</v>
      </c>
      <c r="P50" s="12"/>
      <c r="Q50" s="13" t="s">
        <v>34</v>
      </c>
      <c r="R50" s="12"/>
      <c r="S50" s="13" t="s">
        <v>34</v>
      </c>
    </row>
    <row r="51" spans="1:19" x14ac:dyDescent="0.3">
      <c r="A51" s="107"/>
      <c r="B51" s="98" t="s">
        <v>30</v>
      </c>
      <c r="C51" s="8">
        <v>1</v>
      </c>
      <c r="D51" s="14"/>
      <c r="E51" s="1"/>
      <c r="F51" s="32"/>
      <c r="G51" s="1"/>
      <c r="H51" s="32"/>
      <c r="I51" s="1"/>
      <c r="J51" s="30" t="s">
        <v>51</v>
      </c>
      <c r="K51" s="31"/>
      <c r="L51" s="30"/>
      <c r="M51" s="31"/>
      <c r="N51" s="30"/>
      <c r="O51" s="15"/>
      <c r="P51" s="14"/>
      <c r="Q51" s="15"/>
      <c r="R51" s="14"/>
      <c r="S51" s="15" t="s">
        <v>34</v>
      </c>
    </row>
    <row r="52" spans="1:19" x14ac:dyDescent="0.3">
      <c r="A52" s="107"/>
      <c r="B52" s="99"/>
      <c r="C52" s="9">
        <v>2</v>
      </c>
      <c r="D52" s="2"/>
      <c r="E52" s="10"/>
      <c r="F52" s="2"/>
      <c r="G52" s="10"/>
      <c r="H52" s="2"/>
      <c r="I52" s="10"/>
      <c r="J52" s="2"/>
      <c r="K52" s="10"/>
      <c r="L52" s="2"/>
      <c r="M52" s="10"/>
      <c r="N52" s="2"/>
      <c r="O52" s="10"/>
      <c r="P52" s="2"/>
      <c r="Q52" s="10"/>
      <c r="R52" s="2"/>
      <c r="S52" s="10" t="s">
        <v>34</v>
      </c>
    </row>
    <row r="53" spans="1:19" x14ac:dyDescent="0.3">
      <c r="A53" s="107"/>
      <c r="B53" s="99"/>
      <c r="C53" s="9">
        <v>3</v>
      </c>
      <c r="D53" s="2"/>
      <c r="E53" s="10" t="s">
        <v>34</v>
      </c>
      <c r="F53" s="2"/>
      <c r="G53" s="10" t="s">
        <v>34</v>
      </c>
      <c r="H53" s="2"/>
      <c r="I53" s="10" t="s">
        <v>34</v>
      </c>
      <c r="J53" s="2"/>
      <c r="K53" s="10" t="s">
        <v>34</v>
      </c>
      <c r="L53" s="2"/>
      <c r="M53" s="10" t="s">
        <v>34</v>
      </c>
      <c r="N53" s="2"/>
      <c r="O53" s="10" t="s">
        <v>34</v>
      </c>
      <c r="P53" s="2"/>
      <c r="Q53" s="10" t="s">
        <v>34</v>
      </c>
      <c r="R53" s="2"/>
      <c r="S53" s="10" t="s">
        <v>34</v>
      </c>
    </row>
    <row r="54" spans="1:19" x14ac:dyDescent="0.3">
      <c r="A54" s="107"/>
      <c r="B54" s="99"/>
      <c r="C54" s="9">
        <v>4</v>
      </c>
      <c r="D54" s="2"/>
      <c r="E54" s="10" t="s">
        <v>34</v>
      </c>
      <c r="F54" s="2"/>
      <c r="G54" s="10" t="s">
        <v>34</v>
      </c>
      <c r="H54" s="2"/>
      <c r="I54" s="10" t="s">
        <v>34</v>
      </c>
      <c r="J54" s="2"/>
      <c r="K54" s="10" t="s">
        <v>34</v>
      </c>
      <c r="L54" s="2"/>
      <c r="M54" s="10" t="s">
        <v>34</v>
      </c>
      <c r="N54" s="2"/>
      <c r="O54" s="10" t="s">
        <v>34</v>
      </c>
      <c r="P54" s="2"/>
      <c r="Q54" s="10" t="s">
        <v>34</v>
      </c>
      <c r="R54" s="2"/>
      <c r="S54" s="10" t="s">
        <v>34</v>
      </c>
    </row>
    <row r="55" spans="1:19" x14ac:dyDescent="0.3">
      <c r="A55" s="107"/>
      <c r="B55" s="100"/>
      <c r="C55" s="11">
        <v>5</v>
      </c>
      <c r="D55" s="12"/>
      <c r="E55" s="13" t="s">
        <v>34</v>
      </c>
      <c r="F55" s="12"/>
      <c r="G55" s="13" t="s">
        <v>34</v>
      </c>
      <c r="H55" s="12"/>
      <c r="I55" s="13" t="s">
        <v>34</v>
      </c>
      <c r="J55" s="12"/>
      <c r="K55" s="13" t="s">
        <v>34</v>
      </c>
      <c r="L55" s="12"/>
      <c r="M55" s="13" t="s">
        <v>34</v>
      </c>
      <c r="N55" s="12"/>
      <c r="O55" s="13" t="s">
        <v>34</v>
      </c>
      <c r="P55" s="12"/>
      <c r="Q55" s="13" t="s">
        <v>34</v>
      </c>
      <c r="R55" s="12"/>
      <c r="S55" s="13" t="s">
        <v>34</v>
      </c>
    </row>
    <row r="56" spans="1:19" x14ac:dyDescent="0.3">
      <c r="A56" s="112">
        <v>7</v>
      </c>
      <c r="B56" s="98" t="s">
        <v>8</v>
      </c>
      <c r="C56" s="8">
        <v>1</v>
      </c>
      <c r="D56" s="14"/>
      <c r="E56" s="15" t="s">
        <v>34</v>
      </c>
      <c r="F56" s="14"/>
      <c r="G56" s="15" t="s">
        <v>34</v>
      </c>
      <c r="H56" s="17"/>
      <c r="I56" s="15" t="s">
        <v>34</v>
      </c>
      <c r="J56" s="14"/>
      <c r="K56" s="15" t="s">
        <v>34</v>
      </c>
      <c r="L56" s="17"/>
      <c r="M56" s="15" t="s">
        <v>34</v>
      </c>
      <c r="N56" s="17"/>
      <c r="O56" s="15" t="s">
        <v>34</v>
      </c>
      <c r="P56" s="17"/>
      <c r="Q56" s="15" t="s">
        <v>34</v>
      </c>
      <c r="R56" s="17"/>
      <c r="S56" s="15" t="s">
        <v>34</v>
      </c>
    </row>
    <row r="57" spans="1:19" x14ac:dyDescent="0.3">
      <c r="A57" s="113"/>
      <c r="B57" s="110"/>
      <c r="C57" s="9">
        <v>2</v>
      </c>
      <c r="D57" s="2"/>
      <c r="E57" s="10" t="s">
        <v>34</v>
      </c>
      <c r="F57" s="2"/>
      <c r="G57" s="10" t="s">
        <v>34</v>
      </c>
      <c r="H57" s="18"/>
      <c r="I57" s="10" t="s">
        <v>34</v>
      </c>
      <c r="J57" s="2"/>
      <c r="K57" s="10" t="s">
        <v>34</v>
      </c>
      <c r="L57" s="18"/>
      <c r="M57" s="10" t="s">
        <v>34</v>
      </c>
      <c r="N57" s="18"/>
      <c r="O57" s="10" t="s">
        <v>34</v>
      </c>
      <c r="P57" s="18"/>
      <c r="Q57" s="10" t="s">
        <v>34</v>
      </c>
      <c r="R57" s="18"/>
      <c r="S57" s="10" t="s">
        <v>34</v>
      </c>
    </row>
    <row r="58" spans="1:19" x14ac:dyDescent="0.3">
      <c r="A58" s="113"/>
      <c r="B58" s="110"/>
      <c r="C58" s="9">
        <v>3</v>
      </c>
      <c r="D58" s="2"/>
      <c r="E58" s="10" t="s">
        <v>34</v>
      </c>
      <c r="F58" s="2"/>
      <c r="G58" s="10" t="s">
        <v>34</v>
      </c>
      <c r="H58" s="18"/>
      <c r="I58" s="10" t="s">
        <v>34</v>
      </c>
      <c r="J58" s="2"/>
      <c r="K58" s="10" t="s">
        <v>34</v>
      </c>
      <c r="L58" s="18"/>
      <c r="M58" s="10" t="s">
        <v>34</v>
      </c>
      <c r="N58" s="18"/>
      <c r="O58" s="10" t="s">
        <v>34</v>
      </c>
      <c r="P58" s="18"/>
      <c r="Q58" s="10" t="s">
        <v>34</v>
      </c>
      <c r="R58" s="18"/>
      <c r="S58" s="10" t="s">
        <v>34</v>
      </c>
    </row>
    <row r="59" spans="1:19" x14ac:dyDescent="0.3">
      <c r="A59" s="113"/>
      <c r="B59" s="110"/>
      <c r="C59" s="9">
        <v>4</v>
      </c>
      <c r="D59" s="2"/>
      <c r="E59" s="10" t="s">
        <v>34</v>
      </c>
      <c r="F59" s="2"/>
      <c r="G59" s="10" t="s">
        <v>34</v>
      </c>
      <c r="H59" s="2"/>
      <c r="I59" s="10" t="s">
        <v>34</v>
      </c>
      <c r="J59" s="2"/>
      <c r="K59" s="10" t="s">
        <v>34</v>
      </c>
      <c r="L59" s="2"/>
      <c r="M59" s="10" t="s">
        <v>34</v>
      </c>
      <c r="N59" s="2"/>
      <c r="O59" s="10" t="s">
        <v>34</v>
      </c>
      <c r="P59" s="2"/>
      <c r="Q59" s="10" t="s">
        <v>34</v>
      </c>
      <c r="R59" s="2"/>
      <c r="S59" s="10" t="s">
        <v>34</v>
      </c>
    </row>
    <row r="60" spans="1:19" x14ac:dyDescent="0.3">
      <c r="A60" s="113"/>
      <c r="B60" s="111"/>
      <c r="C60" s="11">
        <v>5</v>
      </c>
      <c r="D60" s="12"/>
      <c r="E60" s="13" t="s">
        <v>34</v>
      </c>
      <c r="F60" s="12"/>
      <c r="G60" s="13" t="s">
        <v>34</v>
      </c>
      <c r="H60" s="12"/>
      <c r="I60" s="13" t="s">
        <v>34</v>
      </c>
      <c r="J60" s="12"/>
      <c r="K60" s="13" t="s">
        <v>34</v>
      </c>
      <c r="L60" s="12"/>
      <c r="M60" s="13" t="s">
        <v>34</v>
      </c>
      <c r="N60" s="12"/>
      <c r="O60" s="13" t="s">
        <v>34</v>
      </c>
      <c r="P60" s="12"/>
      <c r="Q60" s="13" t="s">
        <v>34</v>
      </c>
      <c r="R60" s="12"/>
      <c r="S60" s="13" t="s">
        <v>34</v>
      </c>
    </row>
    <row r="61" spans="1:19" x14ac:dyDescent="0.3">
      <c r="A61" s="113"/>
      <c r="B61" s="98" t="s">
        <v>30</v>
      </c>
      <c r="C61" s="8">
        <v>1</v>
      </c>
      <c r="D61" s="14"/>
      <c r="E61" s="15" t="s">
        <v>34</v>
      </c>
      <c r="F61" s="14"/>
      <c r="G61" s="15" t="s">
        <v>34</v>
      </c>
      <c r="H61" s="17"/>
      <c r="I61" s="15" t="s">
        <v>34</v>
      </c>
      <c r="J61" s="14"/>
      <c r="K61" s="15" t="s">
        <v>34</v>
      </c>
      <c r="L61" s="17"/>
      <c r="M61" s="15" t="s">
        <v>34</v>
      </c>
      <c r="N61" s="17"/>
      <c r="O61" s="15" t="s">
        <v>34</v>
      </c>
      <c r="P61" s="17"/>
      <c r="Q61" s="15" t="s">
        <v>34</v>
      </c>
      <c r="R61" s="17"/>
      <c r="S61" s="15" t="s">
        <v>34</v>
      </c>
    </row>
    <row r="62" spans="1:19" x14ac:dyDescent="0.3">
      <c r="A62" s="113"/>
      <c r="B62" s="110"/>
      <c r="C62" s="9">
        <v>2</v>
      </c>
      <c r="D62" s="2"/>
      <c r="E62" s="10" t="s">
        <v>34</v>
      </c>
      <c r="F62" s="2"/>
      <c r="G62" s="10" t="s">
        <v>34</v>
      </c>
      <c r="H62" s="18"/>
      <c r="I62" s="10" t="s">
        <v>34</v>
      </c>
      <c r="J62" s="2"/>
      <c r="K62" s="10" t="s">
        <v>34</v>
      </c>
      <c r="L62" s="18"/>
      <c r="M62" s="10" t="s">
        <v>34</v>
      </c>
      <c r="N62" s="18"/>
      <c r="O62" s="10" t="s">
        <v>34</v>
      </c>
      <c r="P62" s="18"/>
      <c r="Q62" s="10" t="s">
        <v>34</v>
      </c>
      <c r="R62" s="18"/>
      <c r="S62" s="10" t="s">
        <v>34</v>
      </c>
    </row>
    <row r="63" spans="1:19" x14ac:dyDescent="0.3">
      <c r="A63" s="113"/>
      <c r="B63" s="110"/>
      <c r="C63" s="9">
        <v>3</v>
      </c>
      <c r="D63" s="2"/>
      <c r="E63" s="10" t="s">
        <v>34</v>
      </c>
      <c r="F63" s="2"/>
      <c r="G63" s="10" t="s">
        <v>34</v>
      </c>
      <c r="H63" s="18"/>
      <c r="I63" s="10" t="s">
        <v>34</v>
      </c>
      <c r="J63" s="2"/>
      <c r="K63" s="10" t="s">
        <v>34</v>
      </c>
      <c r="L63" s="18"/>
      <c r="M63" s="10" t="s">
        <v>34</v>
      </c>
      <c r="N63" s="18"/>
      <c r="O63" s="10" t="s">
        <v>34</v>
      </c>
      <c r="P63" s="18"/>
      <c r="Q63" s="10" t="s">
        <v>34</v>
      </c>
      <c r="R63" s="18"/>
      <c r="S63" s="10" t="s">
        <v>34</v>
      </c>
    </row>
    <row r="64" spans="1:19" x14ac:dyDescent="0.3">
      <c r="A64" s="113"/>
      <c r="B64" s="110"/>
      <c r="C64" s="9">
        <v>4</v>
      </c>
      <c r="D64" s="2"/>
      <c r="E64" s="10" t="s">
        <v>34</v>
      </c>
      <c r="F64" s="2"/>
      <c r="G64" s="10" t="s">
        <v>34</v>
      </c>
      <c r="H64" s="2"/>
      <c r="I64" s="10" t="s">
        <v>34</v>
      </c>
      <c r="J64" s="2"/>
      <c r="K64" s="10" t="s">
        <v>34</v>
      </c>
      <c r="L64" s="2"/>
      <c r="M64" s="10" t="s">
        <v>34</v>
      </c>
      <c r="N64" s="2"/>
      <c r="O64" s="10" t="s">
        <v>34</v>
      </c>
      <c r="P64" s="2"/>
      <c r="Q64" s="10" t="s">
        <v>34</v>
      </c>
      <c r="R64" s="2"/>
      <c r="S64" s="10" t="s">
        <v>34</v>
      </c>
    </row>
    <row r="65" spans="1:19" x14ac:dyDescent="0.3">
      <c r="A65" s="114"/>
      <c r="B65" s="111"/>
      <c r="C65" s="11">
        <v>5</v>
      </c>
      <c r="D65" s="12"/>
      <c r="E65" s="13" t="s">
        <v>34</v>
      </c>
      <c r="F65" s="12"/>
      <c r="G65" s="13" t="s">
        <v>34</v>
      </c>
      <c r="H65" s="12"/>
      <c r="I65" s="13" t="s">
        <v>34</v>
      </c>
      <c r="J65" s="12"/>
      <c r="K65" s="13" t="s">
        <v>34</v>
      </c>
      <c r="L65" s="12"/>
      <c r="M65" s="13" t="s">
        <v>34</v>
      </c>
      <c r="N65" s="12"/>
      <c r="O65" s="13" t="s">
        <v>34</v>
      </c>
      <c r="P65" s="12"/>
      <c r="Q65" s="13" t="s">
        <v>34</v>
      </c>
      <c r="R65" s="12"/>
      <c r="S65" s="13" t="s">
        <v>34</v>
      </c>
    </row>
    <row r="66" spans="1:19" x14ac:dyDescent="0.3">
      <c r="A66" s="20"/>
      <c r="B66" s="21"/>
      <c r="C66" s="21"/>
      <c r="D66" s="22"/>
      <c r="E66" s="23"/>
      <c r="F66" s="24"/>
      <c r="G66" s="23"/>
      <c r="H66" s="21"/>
      <c r="I66" s="23"/>
      <c r="J66" s="21"/>
      <c r="K66" s="23"/>
      <c r="L66" s="25"/>
      <c r="M66" s="23"/>
      <c r="N66" s="25"/>
      <c r="O66" s="23"/>
      <c r="P66" s="25"/>
      <c r="Q66" s="23"/>
      <c r="R66" s="19"/>
      <c r="S66" s="26"/>
    </row>
    <row r="67" spans="1:19" x14ac:dyDescent="0.3">
      <c r="A67" s="20"/>
      <c r="B67" s="21"/>
      <c r="C67" s="21"/>
      <c r="D67" s="22"/>
      <c r="E67" s="23"/>
      <c r="F67" s="24"/>
      <c r="G67" s="23"/>
      <c r="H67" s="20"/>
      <c r="I67" s="27"/>
      <c r="J67" s="20"/>
      <c r="K67" s="27"/>
      <c r="L67" s="28"/>
      <c r="M67" s="27"/>
      <c r="N67" s="28"/>
      <c r="O67" s="27"/>
      <c r="P67" s="28"/>
      <c r="Q67" s="27"/>
      <c r="R67" s="1"/>
      <c r="S67" s="1"/>
    </row>
    <row r="68" spans="1:19" ht="16.8" x14ac:dyDescent="0.3">
      <c r="A68" s="20"/>
      <c r="B68" s="21"/>
      <c r="C68" s="21"/>
      <c r="D68" s="22"/>
      <c r="E68" s="23"/>
      <c r="F68" s="24"/>
      <c r="G68" s="23"/>
      <c r="H68" s="20"/>
      <c r="I68" s="27"/>
      <c r="J68" s="115" t="s">
        <v>52</v>
      </c>
      <c r="K68" s="115"/>
      <c r="L68" s="115"/>
      <c r="M68" s="115"/>
      <c r="N68" s="115"/>
      <c r="O68" s="115"/>
      <c r="P68" s="115"/>
      <c r="Q68" s="115"/>
      <c r="R68" s="1"/>
      <c r="S68" s="1"/>
    </row>
    <row r="69" spans="1:19" x14ac:dyDescent="0.3">
      <c r="A69" s="20"/>
      <c r="B69" s="21"/>
      <c r="C69" s="21"/>
      <c r="D69" s="24"/>
      <c r="E69" s="23"/>
      <c r="F69" s="24"/>
      <c r="G69" s="23"/>
      <c r="H69" s="20"/>
      <c r="I69" s="27"/>
      <c r="J69" s="20"/>
      <c r="K69" s="27"/>
      <c r="L69" s="29" t="s">
        <v>53</v>
      </c>
      <c r="M69" s="27"/>
      <c r="N69" s="28"/>
      <c r="O69" s="27"/>
      <c r="P69" s="28"/>
      <c r="Q69" s="27"/>
      <c r="R69" s="1"/>
      <c r="S69" s="1"/>
    </row>
    <row r="70" spans="1:19" x14ac:dyDescent="0.3">
      <c r="A70" s="20"/>
      <c r="B70" s="21"/>
      <c r="C70" s="21"/>
      <c r="D70" s="22"/>
      <c r="E70" s="23"/>
      <c r="F70" s="24"/>
      <c r="G70" s="23"/>
      <c r="H70" s="20"/>
      <c r="I70" s="27"/>
      <c r="J70" s="20"/>
      <c r="K70" s="27"/>
      <c r="L70" s="28"/>
      <c r="M70" s="27"/>
      <c r="N70" s="28"/>
      <c r="O70" s="27"/>
      <c r="P70" s="28"/>
      <c r="Q70" s="27"/>
      <c r="R70" s="1"/>
      <c r="S70" s="1"/>
    </row>
  </sheetData>
  <mergeCells count="51">
    <mergeCell ref="R3:S3"/>
    <mergeCell ref="A3:C3"/>
    <mergeCell ref="P4:Q4"/>
    <mergeCell ref="L4:M4"/>
    <mergeCell ref="N4:O4"/>
    <mergeCell ref="J4:K4"/>
    <mergeCell ref="R4:S4"/>
    <mergeCell ref="N3:O3"/>
    <mergeCell ref="P3:Q3"/>
    <mergeCell ref="A4:A5"/>
    <mergeCell ref="D3:E3"/>
    <mergeCell ref="F3:G3"/>
    <mergeCell ref="H3:I3"/>
    <mergeCell ref="J3:K3"/>
    <mergeCell ref="L3:M3"/>
    <mergeCell ref="R6:S6"/>
    <mergeCell ref="L6:M6"/>
    <mergeCell ref="P6:Q6"/>
    <mergeCell ref="B41:B45"/>
    <mergeCell ref="B16:B20"/>
    <mergeCell ref="B21:B25"/>
    <mergeCell ref="B36:B40"/>
    <mergeCell ref="A16:A25"/>
    <mergeCell ref="F6:G6"/>
    <mergeCell ref="H6:I6"/>
    <mergeCell ref="J6:K6"/>
    <mergeCell ref="D6:E6"/>
    <mergeCell ref="B61:B65"/>
    <mergeCell ref="A56:A65"/>
    <mergeCell ref="A36:A45"/>
    <mergeCell ref="J68:Q68"/>
    <mergeCell ref="A26:A35"/>
    <mergeCell ref="B31:B35"/>
    <mergeCell ref="B56:B60"/>
    <mergeCell ref="A46:A55"/>
    <mergeCell ref="H1:Q1"/>
    <mergeCell ref="O2:Q2"/>
    <mergeCell ref="B51:B55"/>
    <mergeCell ref="B11:B15"/>
    <mergeCell ref="B26:B30"/>
    <mergeCell ref="N6:O6"/>
    <mergeCell ref="B6:B10"/>
    <mergeCell ref="D4:E4"/>
    <mergeCell ref="H4:I4"/>
    <mergeCell ref="C4:C5"/>
    <mergeCell ref="B4:B5"/>
    <mergeCell ref="F4:G4"/>
    <mergeCell ref="B46:B50"/>
    <mergeCell ref="A1:G1"/>
    <mergeCell ref="A2:G2"/>
    <mergeCell ref="A6:A15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zoomScale="94" zoomScaleNormal="94" workbookViewId="0">
      <selection activeCell="A26" sqref="A26:A35"/>
    </sheetView>
  </sheetViews>
  <sheetFormatPr defaultRowHeight="14.4" x14ac:dyDescent="0.3"/>
  <cols>
    <col min="1" max="19" width="4.88671875" customWidth="1"/>
  </cols>
  <sheetData>
    <row r="1" spans="1:20" ht="15.6" x14ac:dyDescent="0.3">
      <c r="A1" s="137" t="s">
        <v>0</v>
      </c>
      <c r="B1" s="138"/>
      <c r="C1" s="138"/>
      <c r="D1" s="138"/>
      <c r="E1" s="138"/>
      <c r="F1" s="138"/>
      <c r="G1" s="138"/>
      <c r="H1" s="139" t="s">
        <v>58</v>
      </c>
      <c r="I1" s="139"/>
      <c r="J1" s="139"/>
      <c r="K1" s="139"/>
      <c r="L1" s="139"/>
      <c r="M1" s="139"/>
      <c r="N1" s="139"/>
      <c r="O1" s="139"/>
      <c r="P1" s="139"/>
      <c r="Q1" s="139"/>
      <c r="R1" s="41"/>
      <c r="S1" s="42"/>
      <c r="T1" s="41"/>
    </row>
    <row r="2" spans="1:20" ht="15.6" x14ac:dyDescent="0.3">
      <c r="A2" s="137" t="s">
        <v>1</v>
      </c>
      <c r="B2" s="138"/>
      <c r="C2" s="138"/>
      <c r="D2" s="138"/>
      <c r="E2" s="138"/>
      <c r="F2" s="138"/>
      <c r="G2" s="138"/>
      <c r="H2" s="43"/>
      <c r="I2" s="44"/>
      <c r="J2" s="43"/>
      <c r="K2" s="43" t="s">
        <v>61</v>
      </c>
      <c r="L2" s="43"/>
      <c r="M2" s="44"/>
      <c r="N2" s="43"/>
      <c r="O2" s="140" t="s">
        <v>60</v>
      </c>
      <c r="P2" s="141"/>
      <c r="Q2" s="141"/>
      <c r="R2" s="41"/>
      <c r="S2" s="42"/>
      <c r="T2" s="41"/>
    </row>
    <row r="3" spans="1:20" x14ac:dyDescent="0.3">
      <c r="A3" s="142" t="s">
        <v>2</v>
      </c>
      <c r="B3" s="143"/>
      <c r="C3" s="144"/>
      <c r="D3" s="136">
        <f>COUNTIF(D79:D98,"S")</f>
        <v>0</v>
      </c>
      <c r="E3" s="136"/>
      <c r="F3" s="136">
        <f>COUNTIF(F79:F98,"S")</f>
        <v>0</v>
      </c>
      <c r="G3" s="136"/>
      <c r="H3" s="136">
        <f t="shared" ref="H3" si="0">COUNTIF(H79:H98,"S")</f>
        <v>0</v>
      </c>
      <c r="I3" s="136"/>
      <c r="J3" s="136">
        <f t="shared" ref="J3:R3" si="1">COUNTIF(J79:J98,"S")</f>
        <v>0</v>
      </c>
      <c r="K3" s="136"/>
      <c r="L3" s="136">
        <f t="shared" si="1"/>
        <v>0</v>
      </c>
      <c r="M3" s="136"/>
      <c r="N3" s="136">
        <f t="shared" si="1"/>
        <v>0</v>
      </c>
      <c r="O3" s="136"/>
      <c r="P3" s="136">
        <f t="shared" si="1"/>
        <v>0</v>
      </c>
      <c r="Q3" s="136"/>
      <c r="R3" s="136">
        <f t="shared" si="1"/>
        <v>0</v>
      </c>
      <c r="S3" s="136"/>
      <c r="T3" s="41"/>
    </row>
    <row r="4" spans="1:20" x14ac:dyDescent="0.3">
      <c r="A4" s="127" t="s">
        <v>3</v>
      </c>
      <c r="B4" s="127" t="s">
        <v>4</v>
      </c>
      <c r="C4" s="135" t="s">
        <v>5</v>
      </c>
      <c r="D4" s="133">
        <f>'[1]Phan cong'!B2</f>
        <v>91</v>
      </c>
      <c r="E4" s="134"/>
      <c r="F4" s="133">
        <f>'[1]Phan cong'!C2</f>
        <v>92</v>
      </c>
      <c r="G4" s="134"/>
      <c r="H4" s="133">
        <f>'[1]Phan cong'!D2</f>
        <v>81</v>
      </c>
      <c r="I4" s="134"/>
      <c r="J4" s="133">
        <f>'[1]Phan cong'!E2</f>
        <v>82</v>
      </c>
      <c r="K4" s="134"/>
      <c r="L4" s="133">
        <f>'[1]Phan cong'!F2</f>
        <v>71</v>
      </c>
      <c r="M4" s="134"/>
      <c r="N4" s="133">
        <f>'[1]Phan cong'!G2</f>
        <v>72</v>
      </c>
      <c r="O4" s="134"/>
      <c r="P4" s="133">
        <f>'[1]Phan cong'!H2</f>
        <v>61</v>
      </c>
      <c r="Q4" s="134"/>
      <c r="R4" s="133">
        <f>'[1]Phan cong'!I2</f>
        <v>62</v>
      </c>
      <c r="S4" s="134"/>
      <c r="T4" s="41"/>
    </row>
    <row r="5" spans="1:20" x14ac:dyDescent="0.3">
      <c r="A5" s="130"/>
      <c r="B5" s="130"/>
      <c r="C5" s="130"/>
      <c r="D5" s="45" t="s">
        <v>6</v>
      </c>
      <c r="E5" s="46" t="s">
        <v>7</v>
      </c>
      <c r="F5" s="45" t="s">
        <v>6</v>
      </c>
      <c r="G5" s="46" t="s">
        <v>7</v>
      </c>
      <c r="H5" s="45" t="s">
        <v>6</v>
      </c>
      <c r="I5" s="46" t="s">
        <v>7</v>
      </c>
      <c r="J5" s="45" t="s">
        <v>6</v>
      </c>
      <c r="K5" s="46" t="s">
        <v>7</v>
      </c>
      <c r="L5" s="45" t="s">
        <v>6</v>
      </c>
      <c r="M5" s="46" t="s">
        <v>7</v>
      </c>
      <c r="N5" s="45" t="s">
        <v>6</v>
      </c>
      <c r="O5" s="46" t="s">
        <v>7</v>
      </c>
      <c r="P5" s="47" t="s">
        <v>6</v>
      </c>
      <c r="Q5" s="46" t="s">
        <v>7</v>
      </c>
      <c r="R5" s="47" t="s">
        <v>6</v>
      </c>
      <c r="S5" s="46" t="s">
        <v>7</v>
      </c>
      <c r="T5" s="41"/>
    </row>
    <row r="6" spans="1:20" x14ac:dyDescent="0.3">
      <c r="A6" s="127">
        <v>2</v>
      </c>
      <c r="B6" s="123" t="s">
        <v>8</v>
      </c>
      <c r="C6" s="48">
        <v>1</v>
      </c>
      <c r="D6" s="131" t="str">
        <f>IF(D7="","","Chào cờ")</f>
        <v>Chào cờ</v>
      </c>
      <c r="E6" s="132"/>
      <c r="F6" s="131" t="str">
        <f t="shared" ref="F6" si="2">IF(F7="","","Chào cờ")</f>
        <v>Chào cờ</v>
      </c>
      <c r="G6" s="132"/>
      <c r="H6" s="131" t="str">
        <f t="shared" ref="H6" si="3">IF(H7="","","Chào cờ")</f>
        <v>Chào cờ</v>
      </c>
      <c r="I6" s="132"/>
      <c r="J6" s="131" t="str">
        <f t="shared" ref="J6" si="4">IF(J7="","","Chào cờ")</f>
        <v>Chào cờ</v>
      </c>
      <c r="K6" s="132"/>
      <c r="L6" s="131" t="str">
        <f t="shared" ref="L6" si="5">IF(L7="","","Chào cờ")</f>
        <v>Chào cờ</v>
      </c>
      <c r="M6" s="132"/>
      <c r="N6" s="131" t="str">
        <f t="shared" ref="N6" si="6">IF(N7="","","Chào cờ")</f>
        <v>Chào cờ</v>
      </c>
      <c r="O6" s="132"/>
      <c r="P6" s="131" t="str">
        <f t="shared" ref="P6" si="7">IF(P7="","","Chào cờ")</f>
        <v>Chào cờ</v>
      </c>
      <c r="Q6" s="132"/>
      <c r="R6" s="131" t="str">
        <f>IF(R7="","","Chào cờ")</f>
        <v>Chào cờ</v>
      </c>
      <c r="S6" s="132"/>
      <c r="T6" s="41"/>
    </row>
    <row r="7" spans="1:20" x14ac:dyDescent="0.3">
      <c r="A7" s="130"/>
      <c r="B7" s="124"/>
      <c r="C7" s="49">
        <v>2</v>
      </c>
      <c r="D7" s="50" t="s">
        <v>10</v>
      </c>
      <c r="E7" s="51" t="str">
        <f>IF(D7="","",(VLOOKUP('[1]TKB theo lop'!D8,'[1]Phan cong'!$A$2:$W$26,2,0)))</f>
        <v>An</v>
      </c>
      <c r="F7" s="50" t="s">
        <v>10</v>
      </c>
      <c r="G7" s="51" t="str">
        <f>IF(F7="","",(VLOOKUP('[1]TKB theo lop'!F8,'[1]Phan cong'!$A$2:$W$26,3,0)))</f>
        <v>Diệu</v>
      </c>
      <c r="H7" s="50" t="s">
        <v>10</v>
      </c>
      <c r="I7" s="51" t="str">
        <f>IF(H7="","",(VLOOKUP('[1]TKB theo lop'!H8,'[1]Phan cong'!$A$2:$W$26,4,0)))</f>
        <v>Thu</v>
      </c>
      <c r="J7" s="50" t="s">
        <v>10</v>
      </c>
      <c r="K7" s="51" t="str">
        <f>IF(J7="","",(VLOOKUP('[1]TKB theo lop'!J8,'[1]Phan cong'!$A$2:$W$26,5,0)))</f>
        <v>Thảo</v>
      </c>
      <c r="L7" s="50" t="s">
        <v>10</v>
      </c>
      <c r="M7" s="51" t="str">
        <f>IF(L7="","",VLOOKUP('[1]TKB theo lop'!L8,'[1]Phan cong'!$A$2:$W$26,6,0))</f>
        <v>Tình</v>
      </c>
      <c r="N7" s="50" t="s">
        <v>10</v>
      </c>
      <c r="O7" s="51" t="str">
        <f>IF(N7="","",VLOOKUP('[1]TKB theo lop'!N8,'[1]Phan cong'!$A$2:$W$26,7,0))</f>
        <v>Thủy</v>
      </c>
      <c r="P7" s="50" t="s">
        <v>10</v>
      </c>
      <c r="Q7" s="51" t="str">
        <f>IF(P7="","",VLOOKUP('[1]TKB theo lop'!P8,'[1]Phan cong'!$A$2:$W$26,8,0))</f>
        <v>Vi-La</v>
      </c>
      <c r="R7" s="50" t="s">
        <v>10</v>
      </c>
      <c r="S7" s="51" t="str">
        <f>IF(R7="","",VLOOKUP('[1]TKB theo lop'!R8,'[1]Phan cong'!$A$2:$W$26,9,0))</f>
        <v>Vy</v>
      </c>
      <c r="T7" s="41"/>
    </row>
    <row r="8" spans="1:20" x14ac:dyDescent="0.3">
      <c r="A8" s="130"/>
      <c r="B8" s="124"/>
      <c r="C8" s="49">
        <v>3</v>
      </c>
      <c r="D8" s="50" t="s">
        <v>21</v>
      </c>
      <c r="E8" s="51" t="str">
        <f>IF(D8="","",(VLOOKUP('[1]TKB theo lop'!D9,'[1]Phan cong'!$A$2:$W$26,2,0)))</f>
        <v>Tuyết</v>
      </c>
      <c r="F8" s="50" t="s">
        <v>23</v>
      </c>
      <c r="G8" s="51" t="str">
        <f>IF(F8="","",(VLOOKUP('[1]TKB theo lop'!F9,'[1]Phan cong'!$A$2:$W$26,3,0)))</f>
        <v>Hoài</v>
      </c>
      <c r="H8" s="50" t="s">
        <v>15</v>
      </c>
      <c r="I8" s="51" t="str">
        <f>IF(H8="","",(VLOOKUP('[1]TKB theo lop'!H9,'[1]Phan cong'!$A$2:$W$26,4,0)))</f>
        <v>Thủy</v>
      </c>
      <c r="J8" s="50" t="s">
        <v>13</v>
      </c>
      <c r="K8" s="51" t="str">
        <f>IF(J8="","",(VLOOKUP('[1]TKB theo lop'!J9,'[1]Phan cong'!$A$2:$W$26,5,0)))</f>
        <v>Thu</v>
      </c>
      <c r="L8" s="50" t="s">
        <v>17</v>
      </c>
      <c r="M8" s="51" t="str">
        <f>IF(L8="","",VLOOKUP('[1]TKB theo lop'!L9,'[1]Phan cong'!$A$2:$W$26,6,0))</f>
        <v>Tình</v>
      </c>
      <c r="N8" s="50" t="s">
        <v>25</v>
      </c>
      <c r="O8" s="51" t="str">
        <f>IF(N8="","",VLOOKUP('[1]TKB theo lop'!N9,'[1]Phan cong'!$A$2:$W$26,7,0))</f>
        <v>Thảo</v>
      </c>
      <c r="P8" s="50" t="s">
        <v>23</v>
      </c>
      <c r="Q8" s="51" t="str">
        <f>IF(P8="","",VLOOKUP('[1]TKB theo lop'!P9,'[1]Phan cong'!$A$2:$W$26,8,0))</f>
        <v>An</v>
      </c>
      <c r="R8" s="53" t="s">
        <v>23</v>
      </c>
      <c r="S8" s="54" t="str">
        <f>IF(R8="","",VLOOKUP('[1]TKB theo lop'!R9,'[1]Phan cong'!$A$2:$W$26,9,0))</f>
        <v>Tin</v>
      </c>
      <c r="T8" s="41"/>
    </row>
    <row r="9" spans="1:20" x14ac:dyDescent="0.3">
      <c r="A9" s="130"/>
      <c r="B9" s="124"/>
      <c r="C9" s="49">
        <v>4</v>
      </c>
      <c r="D9" s="50" t="s">
        <v>23</v>
      </c>
      <c r="E9" s="51" t="str">
        <f>IF(D9="","",(VLOOKUP('[1]TKB theo lop'!D10,'[1]Phan cong'!$A$2:$W$26,2,0)))</f>
        <v>An</v>
      </c>
      <c r="F9" s="50" t="s">
        <v>21</v>
      </c>
      <c r="G9" s="51" t="str">
        <f>IF(F9="","",(VLOOKUP('[1]TKB theo lop'!F10,'[1]Phan cong'!$A$2:$W$26,3,0)))</f>
        <v>Tuyết</v>
      </c>
      <c r="H9" s="50" t="s">
        <v>25</v>
      </c>
      <c r="I9" s="51" t="str">
        <f>IF(H9="","",(VLOOKUP('[1]TKB theo lop'!H10,'[1]Phan cong'!$A$2:$W$26,4,0)))</f>
        <v>Thảo</v>
      </c>
      <c r="J9" s="50" t="s">
        <v>28</v>
      </c>
      <c r="K9" s="51" t="str">
        <f>IF(J9="","",(VLOOKUP('[1]TKB theo lop'!J10,'[1]Phan cong'!$A$2:$W$26,5,0)))</f>
        <v>Vy</v>
      </c>
      <c r="L9" s="50" t="s">
        <v>23</v>
      </c>
      <c r="M9" s="51" t="str">
        <f>IF(L9="","",VLOOKUP('[1]TKB theo lop'!L10,'[1]Phan cong'!$A$2:$W$26,6,0))</f>
        <v>Hoài</v>
      </c>
      <c r="N9" s="50" t="s">
        <v>27</v>
      </c>
      <c r="O9" s="51" t="str">
        <f>IF(N9="","",VLOOKUP('[1]TKB theo lop'!N10,'[1]Phan cong'!$A$2:$W$26,7,0))</f>
        <v>Diệu</v>
      </c>
      <c r="P9" s="79" t="s">
        <v>27</v>
      </c>
      <c r="Q9" s="87" t="str">
        <f>IF(P9="","",VLOOKUP('[1]TKB theo lop'!P10,'[1]Phan cong'!$A$2:$W$26,8,0))</f>
        <v>Vi-La</v>
      </c>
      <c r="R9" s="79" t="s">
        <v>29</v>
      </c>
      <c r="S9" s="87" t="str">
        <f>IF(R9="","",VLOOKUP('[1]TKB theo lop'!R10,'[1]Phan cong'!$A$2:$W$26,9,0))</f>
        <v>Tin</v>
      </c>
      <c r="T9" s="41"/>
    </row>
    <row r="10" spans="1:20" x14ac:dyDescent="0.3">
      <c r="A10" s="130"/>
      <c r="B10" s="125"/>
      <c r="C10" s="52">
        <v>5</v>
      </c>
      <c r="D10" s="53" t="s">
        <v>27</v>
      </c>
      <c r="E10" s="54" t="str">
        <f>IF(D10="","",(VLOOKUP('[1]TKB theo lop'!D11,'[1]Phan cong'!$A$2:$W$26,2,0)))</f>
        <v>Tin</v>
      </c>
      <c r="F10" s="53" t="s">
        <v>15</v>
      </c>
      <c r="G10" s="54" t="str">
        <f>IF(F10="","",(VLOOKUP('[1]TKB theo lop'!F11,'[1]Phan cong'!$A$2:$W$26,3,0)))</f>
        <v>Vi-La</v>
      </c>
      <c r="H10" s="53" t="s">
        <v>21</v>
      </c>
      <c r="I10" s="54" t="str">
        <f>IF(H10="","",(VLOOKUP('[1]TKB theo lop'!H11,'[1]Phan cong'!$A$2:$W$26,4,0)))</f>
        <v>Tuyết</v>
      </c>
      <c r="J10" s="50" t="s">
        <v>28</v>
      </c>
      <c r="K10" s="51" t="str">
        <f>IF(J10="","",(VLOOKUP('[1]TKB theo lop'!J11,'[1]Phan cong'!$A$2:$W$26,5,0)))</f>
        <v>Vy</v>
      </c>
      <c r="L10" s="53" t="s">
        <v>23</v>
      </c>
      <c r="M10" s="54" t="str">
        <f>IF(L10="","",VLOOKUP('[1]TKB theo lop'!L11,'[1]Phan cong'!$A$2:$W$26,6,0))</f>
        <v>Hoài</v>
      </c>
      <c r="N10" s="53" t="s">
        <v>15</v>
      </c>
      <c r="O10" s="54" t="str">
        <f>IF(N10="","",VLOOKUP('[1]TKB theo lop'!N11,'[1]Phan cong'!$A$2:$W$26,7,0))</f>
        <v>Thủy</v>
      </c>
      <c r="P10" s="77" t="s">
        <v>29</v>
      </c>
      <c r="Q10" s="88" t="str">
        <f>IF(P10="","",VLOOKUP('[1]TKB theo lop'!P11,'[1]Phan cong'!$A$2:$W$26,8,0))</f>
        <v>Diệu</v>
      </c>
      <c r="R10" s="79" t="s">
        <v>27</v>
      </c>
      <c r="S10" s="87" t="s">
        <v>28</v>
      </c>
      <c r="T10" s="41"/>
    </row>
    <row r="11" spans="1:20" x14ac:dyDescent="0.3">
      <c r="A11" s="130"/>
      <c r="B11" s="123" t="s">
        <v>30</v>
      </c>
      <c r="C11" s="48">
        <v>1</v>
      </c>
      <c r="D11" s="55" t="s">
        <v>25</v>
      </c>
      <c r="E11" s="56" t="str">
        <f>IF(D11="","",(VLOOKUP('[1]TKB theo lop'!D12,'[1]Phan cong'!$A$2:$W$26,2,0)))</f>
        <v>Thảo</v>
      </c>
      <c r="F11" s="55"/>
      <c r="G11" s="56" t="str">
        <f>IF(F11="","",(VLOOKUP('[1]TKB theo lop'!F12,'[1]Phan cong'!$A$2:$W$26,3,0)))</f>
        <v/>
      </c>
      <c r="H11" s="55" t="s">
        <v>31</v>
      </c>
      <c r="I11" s="56" t="str">
        <f>IF(H11="","",(VLOOKUP('[1]TKB theo lop'!H12,'[1]Phan cong'!$A$2:$W$26,4,0)))</f>
        <v>Sáng</v>
      </c>
      <c r="J11" s="55" t="s">
        <v>21</v>
      </c>
      <c r="K11" s="56" t="str">
        <f>IF(J11="","",(VLOOKUP('[1]TKB theo lop'!J12,'[1]Phan cong'!$A$2:$W$26,5,0)))</f>
        <v>Tuyết</v>
      </c>
      <c r="L11" s="55" t="s">
        <v>28</v>
      </c>
      <c r="M11" s="56" t="str">
        <f>IF(L11="","",VLOOKUP('[1]TKB theo lop'!L12,'[1]Phan cong'!$A$2:$W$26,6,0))</f>
        <v>Vy</v>
      </c>
      <c r="N11" s="55" t="s">
        <v>40</v>
      </c>
      <c r="O11" s="56" t="str">
        <f>IF(N11="","",VLOOKUP('[1]TKB theo lop'!N12,'[1]Phan cong'!$A$2:$W$26,7,0))</f>
        <v>Duyên</v>
      </c>
      <c r="P11" s="55" t="s">
        <v>33</v>
      </c>
      <c r="Q11" s="56" t="str">
        <f>IF(P11="","",VLOOKUP('[1]TKB theo lop'!P12,'[1]Phan cong'!$A$2:$W$26,8,0))</f>
        <v>An</v>
      </c>
      <c r="R11" s="55" t="s">
        <v>32</v>
      </c>
      <c r="S11" s="56" t="str">
        <f>IF(R11="","",VLOOKUP('[1]TKB theo lop'!R12,'[1]Phan cong'!$A$2:$W$26,9,0))</f>
        <v>Vi-La</v>
      </c>
      <c r="T11" s="41"/>
    </row>
    <row r="12" spans="1:20" x14ac:dyDescent="0.3">
      <c r="A12" s="130"/>
      <c r="B12" s="124"/>
      <c r="C12" s="49">
        <v>2</v>
      </c>
      <c r="D12" s="50" t="s">
        <v>36</v>
      </c>
      <c r="E12" s="51" t="str">
        <f>IF(D12="","",(VLOOKUP('[1]TKB theo lop'!D13,'[1]Phan cong'!$A$2:$W$26,2,0)))</f>
        <v>Duyên</v>
      </c>
      <c r="F12" s="50" t="s">
        <v>23</v>
      </c>
      <c r="G12" s="51" t="str">
        <f>IF(F12="","",(VLOOKUP('[1]TKB theo lop'!F13,'[1]Phan cong'!$A$2:$W$26,3,0)))</f>
        <v>Hoài</v>
      </c>
      <c r="H12" s="50" t="s">
        <v>31</v>
      </c>
      <c r="I12" s="51" t="str">
        <f>IF(H12="","",(VLOOKUP('[1]TKB theo lop'!H13,'[1]Phan cong'!$A$2:$W$26,4,0)))</f>
        <v>Sáng</v>
      </c>
      <c r="J12" s="50" t="s">
        <v>25</v>
      </c>
      <c r="K12" s="51" t="str">
        <f>IF(J12="","",(VLOOKUP('[1]TKB theo lop'!J13,'[1]Phan cong'!$A$2:$W$26,5,0)))</f>
        <v>Thảo</v>
      </c>
      <c r="L12" s="50" t="s">
        <v>28</v>
      </c>
      <c r="M12" s="51" t="str">
        <f>IF(L12="","",VLOOKUP('[1]TKB theo lop'!L13,'[1]Phan cong'!$A$2:$W$26,6,0))</f>
        <v>Vy</v>
      </c>
      <c r="N12" s="50" t="s">
        <v>32</v>
      </c>
      <c r="O12" s="51" t="str">
        <f>IF(N12="","",VLOOKUP('[1]TKB theo lop'!N13,'[1]Phan cong'!$A$2:$W$26,7,0))</f>
        <v>Thủy</v>
      </c>
      <c r="P12" s="50" t="s">
        <v>15</v>
      </c>
      <c r="Q12" s="51" t="str">
        <f>IF(P12="","",VLOOKUP('[1]TKB theo lop'!P13,'[1]Phan cong'!$A$2:$W$26,8,0))</f>
        <v>Vi-La</v>
      </c>
      <c r="R12" s="50" t="s">
        <v>23</v>
      </c>
      <c r="S12" s="51" t="str">
        <f>IF(R12="","",VLOOKUP('[1]TKB theo lop'!R13,'[1]Phan cong'!$A$2:$W$26,9,0))</f>
        <v>An</v>
      </c>
      <c r="T12" s="41"/>
    </row>
    <row r="13" spans="1:20" x14ac:dyDescent="0.3">
      <c r="A13" s="130"/>
      <c r="B13" s="124"/>
      <c r="C13" s="49">
        <v>3</v>
      </c>
      <c r="D13" s="53"/>
      <c r="E13" s="54" t="str">
        <f>IF(D13="","",(VLOOKUP('[1]TKB theo lop'!D14,'[1]Phan cong'!$A$2:$W$26,2,0)))</f>
        <v/>
      </c>
      <c r="F13" s="50" t="s">
        <v>28</v>
      </c>
      <c r="G13" s="51" t="str">
        <f>IF(F13="","",(VLOOKUP('[1]TKB theo lop'!F14,'[1]Phan cong'!$A$2:$W$26,3,0)))</f>
        <v>Vy</v>
      </c>
      <c r="H13" s="50" t="s">
        <v>32</v>
      </c>
      <c r="I13" s="51" t="str">
        <f>IF(H13="","",(VLOOKUP('[1]TKB theo lop'!H14,'[1]Phan cong'!$A$2:$W$26,4,0)))</f>
        <v>Thủy</v>
      </c>
      <c r="J13" s="50" t="s">
        <v>31</v>
      </c>
      <c r="K13" s="51" t="str">
        <f>IF(J13="","",(VLOOKUP('[1]TKB theo lop'!J14,'[1]Phan cong'!$A$2:$W$26,5,0)))</f>
        <v>Sáng</v>
      </c>
      <c r="L13" s="50" t="s">
        <v>25</v>
      </c>
      <c r="M13" s="51" t="str">
        <f>IF(L13="","",VLOOKUP('[1]TKB theo lop'!L14,'[1]Phan cong'!$A$2:$W$26,6,0))</f>
        <v>Thảo</v>
      </c>
      <c r="N13" s="50" t="s">
        <v>33</v>
      </c>
      <c r="O13" s="51" t="str">
        <f>IF(N13="","",VLOOKUP('[1]TKB theo lop'!N14,'[1]Phan cong'!$A$2:$W$26,7,0))</f>
        <v>Hoài</v>
      </c>
      <c r="P13" s="73" t="s">
        <v>21</v>
      </c>
      <c r="Q13" s="74" t="s">
        <v>22</v>
      </c>
      <c r="R13" s="73" t="s">
        <v>21</v>
      </c>
      <c r="S13" s="74" t="s">
        <v>63</v>
      </c>
      <c r="T13" s="41"/>
    </row>
    <row r="14" spans="1:20" x14ac:dyDescent="0.3">
      <c r="A14" s="130"/>
      <c r="B14" s="124"/>
      <c r="C14" s="49">
        <v>4</v>
      </c>
      <c r="D14" s="50"/>
      <c r="E14" s="51"/>
      <c r="F14" s="50" t="s">
        <v>28</v>
      </c>
      <c r="G14" s="51" t="str">
        <f>IF(F14="","",(VLOOKUP('[1]TKB theo lop'!F15,'[1]Phan cong'!$A$2:$W$26,3,0)))</f>
        <v>Vy</v>
      </c>
      <c r="H14" s="50" t="s">
        <v>15</v>
      </c>
      <c r="I14" s="51" t="str">
        <f>IF(H14="","",(VLOOKUP('[1]TKB theo lop'!H15,'[1]Phan cong'!$A$2:$W$26,4,0)))</f>
        <v>Thủy</v>
      </c>
      <c r="J14" s="50" t="s">
        <v>31</v>
      </c>
      <c r="K14" s="51" t="str">
        <f>IF(J14="","",(VLOOKUP('[1]TKB theo lop'!J15,'[1]Phan cong'!$A$2:$W$26,5,0)))</f>
        <v>Sáng</v>
      </c>
      <c r="L14" s="50"/>
      <c r="M14" s="51" t="str">
        <f>IF(L14="","",VLOOKUP('[1]TKB theo lop'!L15,'[1]Phan cong'!$A$2:$W$26,6,0))</f>
        <v/>
      </c>
      <c r="N14" s="50"/>
      <c r="O14" s="51" t="str">
        <f>IF(N14="","",VLOOKUP('[1]TKB theo lop'!N15,'[1]Phan cong'!$A$2:$W$26,7,0))</f>
        <v/>
      </c>
      <c r="P14" s="50"/>
      <c r="Q14" s="51" t="str">
        <f>IF(P14="","",VLOOKUP('[1]TKB theo lop'!P15,'[1]Phan cong'!$A$2:$W$26,8,0))</f>
        <v/>
      </c>
      <c r="R14" s="50"/>
      <c r="S14" s="51" t="str">
        <f>IF(R14="","",VLOOKUP('[1]TKB theo lop'!R15,'[1]Phan cong'!$A$2:$W$26,9,0))</f>
        <v/>
      </c>
      <c r="T14" s="41"/>
    </row>
    <row r="15" spans="1:20" x14ac:dyDescent="0.3">
      <c r="A15" s="130"/>
      <c r="B15" s="125"/>
      <c r="C15" s="52">
        <v>5</v>
      </c>
      <c r="D15" s="53"/>
      <c r="E15" s="54" t="str">
        <f>IF(D15="","",(VLOOKUP('[1]TKB theo lop'!D16,'[1]Phan cong'!$A$2:$W$26,2,0)))</f>
        <v/>
      </c>
      <c r="F15" s="53"/>
      <c r="G15" s="54" t="str">
        <f>IF(F15="","",(VLOOKUP('[1]TKB theo lop'!F16,'[1]Phan cong'!$A$2:$W$26,3,0)))</f>
        <v/>
      </c>
      <c r="H15" s="53"/>
      <c r="I15" s="54" t="s">
        <v>35</v>
      </c>
      <c r="J15" s="53"/>
      <c r="K15" s="54" t="str">
        <f>IF(J15="","",(VLOOKUP('[1]TKB theo lop'!J16,'[1]Phan cong'!$A$2:$W$26,5,0)))</f>
        <v/>
      </c>
      <c r="L15" s="53"/>
      <c r="M15" s="54" t="str">
        <f>IF(L15="","",VLOOKUP('[1]TKB theo lop'!L16,'[1]Phan cong'!$A$2:$W$26,6,0))</f>
        <v/>
      </c>
      <c r="N15" s="53"/>
      <c r="O15" s="54" t="str">
        <f>IF(N15="","",VLOOKUP('[1]TKB theo lop'!N16,'[1]Phan cong'!$A$2:$W$26,7,0))</f>
        <v/>
      </c>
      <c r="P15" s="53"/>
      <c r="Q15" s="54" t="str">
        <f>IF(P15="","",VLOOKUP('[1]TKB theo lop'!P16,'[1]Phan cong'!$A$2:$W$26,8,0))</f>
        <v/>
      </c>
      <c r="R15" s="53"/>
      <c r="S15" s="54" t="str">
        <f>IF(R15="","",VLOOKUP('[1]TKB theo lop'!R16,'[1]Phan cong'!$A$2:$W$26,9,0))</f>
        <v/>
      </c>
      <c r="T15" s="41"/>
    </row>
    <row r="16" spans="1:20" x14ac:dyDescent="0.3">
      <c r="A16" s="127">
        <v>3</v>
      </c>
      <c r="B16" s="123" t="s">
        <v>8</v>
      </c>
      <c r="C16" s="48">
        <v>1</v>
      </c>
      <c r="D16" s="55" t="s">
        <v>15</v>
      </c>
      <c r="E16" s="56" t="str">
        <f>IF(D16="","",(VLOOKUP('[1]TKB theo lop'!D17,'[1]Phan cong'!$A$2:$W$26,2,0)))</f>
        <v>Vi-La</v>
      </c>
      <c r="F16" s="55" t="s">
        <v>36</v>
      </c>
      <c r="G16" s="56" t="str">
        <f>IF(F16="","",(VLOOKUP('[1]TKB theo lop'!F17,'[1]Phan cong'!$A$2:$W$26,3,0)))</f>
        <v>Duyên</v>
      </c>
      <c r="H16" s="55" t="s">
        <v>36</v>
      </c>
      <c r="I16" s="56" t="str">
        <f>IF(H16="","",(VLOOKUP('[1]TKB theo lop'!H17,'[1]Phan cong'!$A$2:$W$26,4,0)))</f>
        <v>Tư</v>
      </c>
      <c r="J16" s="55" t="s">
        <v>23</v>
      </c>
      <c r="K16" s="56" t="str">
        <f>IF(J16="","",(VLOOKUP('[1]TKB theo lop'!J17,'[1]Phan cong'!$A$2:$W$26,5,0)))</f>
        <v>Thùy</v>
      </c>
      <c r="L16" s="73" t="s">
        <v>29</v>
      </c>
      <c r="M16" s="89" t="str">
        <f>IF(L16="","",VLOOKUP('[1]TKB theo lop'!L17,'[1]Phan cong'!$A$2:$W$26,7,0))</f>
        <v>Diệu</v>
      </c>
      <c r="N16" s="73" t="s">
        <v>29</v>
      </c>
      <c r="O16" s="89" t="str">
        <f>IF(N16="","",VLOOKUP('[1]TKB theo lop'!N17,'[1]Phan cong'!$A$2:$W$26,7,0))</f>
        <v>Tin</v>
      </c>
      <c r="P16" s="55" t="s">
        <v>25</v>
      </c>
      <c r="Q16" s="56" t="str">
        <f>IF(P16="","",VLOOKUP('[1]TKB theo lop'!P17,'[1]Phan cong'!$A$2:$W$26,8,0))</f>
        <v>Thảo</v>
      </c>
      <c r="R16" s="55" t="s">
        <v>40</v>
      </c>
      <c r="S16" s="56" t="str">
        <f>IF(R16="","",VLOOKUP('[1]TKB theo lop'!R17,'[1]Phan cong'!$A$2:$W$26,9,0))</f>
        <v>Tình</v>
      </c>
      <c r="T16" s="41"/>
    </row>
    <row r="17" spans="1:20" x14ac:dyDescent="0.3">
      <c r="A17" s="130"/>
      <c r="B17" s="124"/>
      <c r="C17" s="49">
        <v>2</v>
      </c>
      <c r="D17" s="50" t="s">
        <v>29</v>
      </c>
      <c r="E17" s="51" t="str">
        <f>IF(D17="","",(VLOOKUP('[1]TKB theo lop'!D18,'[1]Phan cong'!$A$2:$W$26,2,0)))</f>
        <v>Diệu</v>
      </c>
      <c r="F17" s="50" t="s">
        <v>36</v>
      </c>
      <c r="G17" s="51" t="str">
        <f>IF(F17="","",(VLOOKUP('[1]TKB theo lop'!F18,'[1]Phan cong'!$A$2:$W$26,3,0)))</f>
        <v>Duyên</v>
      </c>
      <c r="H17" s="50" t="s">
        <v>29</v>
      </c>
      <c r="I17" s="51" t="str">
        <f>IF(H17="","",(VLOOKUP('[1]TKB theo lop'!H18,'[1]Phan cong'!$A$2:$W$26,4,0)))</f>
        <v>Tin</v>
      </c>
      <c r="J17" s="50" t="s">
        <v>23</v>
      </c>
      <c r="K17" s="51" t="str">
        <f>IF(J17="","",(VLOOKUP('[1]TKB theo lop'!J18,'[1]Phan cong'!$A$2:$W$26,5,0)))</f>
        <v>Thùy</v>
      </c>
      <c r="L17" s="50" t="s">
        <v>15</v>
      </c>
      <c r="M17" s="51" t="str">
        <f>IF(L17="","",VLOOKUP('[1]TKB theo lop'!L18,'[1]Phan cong'!$A$2:$W$26,6,0))</f>
        <v>Thủy</v>
      </c>
      <c r="N17" s="50" t="s">
        <v>17</v>
      </c>
      <c r="O17" s="51" t="str">
        <f>IF(N17="","",VLOOKUP('[1]TKB theo lop'!N18,'[1]Phan cong'!$A$2:$W$26,7,0))</f>
        <v>Tình</v>
      </c>
      <c r="P17" s="50" t="s">
        <v>13</v>
      </c>
      <c r="Q17" s="51" t="str">
        <f>IF(P17="","",VLOOKUP('[1]TKB theo lop'!P18,'[1]Phan cong'!$A$2:$W$26,8,0))</f>
        <v>Thu</v>
      </c>
      <c r="R17" s="50" t="s">
        <v>36</v>
      </c>
      <c r="S17" s="51" t="str">
        <f>IF(R17="","",VLOOKUP('[1]TKB theo lop'!R18,'[1]Phan cong'!$A$2:$W$26,9,0))</f>
        <v>Tư</v>
      </c>
      <c r="T17" s="41"/>
    </row>
    <row r="18" spans="1:20" x14ac:dyDescent="0.3">
      <c r="A18" s="130"/>
      <c r="B18" s="124"/>
      <c r="C18" s="49">
        <v>3</v>
      </c>
      <c r="D18" s="50" t="s">
        <v>36</v>
      </c>
      <c r="E18" s="51" t="str">
        <f>IF(D18="","",(VLOOKUP('[1]TKB theo lop'!D19,'[1]Phan cong'!$A$2:$W$26,2,0)))</f>
        <v>Duyên</v>
      </c>
      <c r="F18" s="50" t="s">
        <v>25</v>
      </c>
      <c r="G18" s="51" t="str">
        <f>IF(F18="","",(VLOOKUP('[1]TKB theo lop'!F19,'[1]Phan cong'!$A$2:$W$26,3,0)))</f>
        <v>Thảo</v>
      </c>
      <c r="H18" s="50" t="s">
        <v>13</v>
      </c>
      <c r="I18" s="51" t="str">
        <f>IF(H18="","",(VLOOKUP('[1]TKB theo lop'!H19,'[1]Phan cong'!$A$2:$W$26,4,0)))</f>
        <v>Thu</v>
      </c>
      <c r="J18" s="50" t="s">
        <v>15</v>
      </c>
      <c r="K18" s="51" t="str">
        <f>IF(J18="","",(VLOOKUP('[1]TKB theo lop'!J19,'[1]Phan cong'!$A$2:$W$26,5,0)))</f>
        <v>Thủy</v>
      </c>
      <c r="L18" s="55" t="s">
        <v>27</v>
      </c>
      <c r="M18" s="56" t="s">
        <v>12</v>
      </c>
      <c r="N18" s="50" t="s">
        <v>13</v>
      </c>
      <c r="O18" s="51" t="str">
        <f>IF(N18="","",VLOOKUP('[1]TKB theo lop'!N19,'[1]Phan cong'!$A$2:$W$26,7,0))</f>
        <v>Tình</v>
      </c>
      <c r="P18" s="50" t="s">
        <v>41</v>
      </c>
      <c r="Q18" s="51" t="str">
        <f>IF(P18="","",VLOOKUP('[1]TKB theo lop'!P19,'[1]Phan cong'!$A$2:$W$26,8,0))</f>
        <v>Thùy</v>
      </c>
      <c r="R18" s="50" t="s">
        <v>15</v>
      </c>
      <c r="S18" s="51" t="str">
        <f>IF(R18="","",VLOOKUP('[1]TKB theo lop'!R19,'[1]Phan cong'!$A$2:$W$26,9,0))</f>
        <v>Vi-La</v>
      </c>
      <c r="T18" s="41"/>
    </row>
    <row r="19" spans="1:20" x14ac:dyDescent="0.3">
      <c r="A19" s="130"/>
      <c r="B19" s="124"/>
      <c r="C19" s="49">
        <v>4</v>
      </c>
      <c r="D19" s="50" t="s">
        <v>36</v>
      </c>
      <c r="E19" s="51" t="str">
        <f>IF(D19="","",(VLOOKUP('[1]TKB theo lop'!D20,'[1]Phan cong'!$A$2:$W$26,2,0)))</f>
        <v>Duyên</v>
      </c>
      <c r="F19" s="50" t="s">
        <v>27</v>
      </c>
      <c r="G19" s="51" t="str">
        <f>IF(F19="","",(VLOOKUP('[1]TKB theo lop'!F20,'[1]Phan cong'!$A$2:$W$26,2,0)))</f>
        <v>Tin</v>
      </c>
      <c r="H19" s="50" t="s">
        <v>23</v>
      </c>
      <c r="I19" s="51" t="str">
        <f>IF(H19="","",(VLOOKUP('[1]TKB theo lop'!H20,'[1]Phan cong'!$A$2:$W$26,4,0)))</f>
        <v>Thùy</v>
      </c>
      <c r="J19" s="50" t="s">
        <v>17</v>
      </c>
      <c r="K19" s="51" t="str">
        <f>IF(J19="","",(VLOOKUP('[1]TKB theo lop'!J20,'[1]Phan cong'!$A$2:$W$26,5,0)))</f>
        <v>Thu</v>
      </c>
      <c r="L19" s="50" t="s">
        <v>13</v>
      </c>
      <c r="M19" s="51" t="str">
        <f>IF(L19="","",VLOOKUP('[1]TKB theo lop'!L20,'[1]Phan cong'!$A$2:$W$26,6,0))</f>
        <v>Tình</v>
      </c>
      <c r="N19" s="50" t="s">
        <v>15</v>
      </c>
      <c r="O19" s="51" t="str">
        <f>IF(N19="","",VLOOKUP('[1]TKB theo lop'!N20,'[1]Phan cong'!$A$2:$W$26,7,0))</f>
        <v>Thủy</v>
      </c>
      <c r="P19" s="50" t="s">
        <v>36</v>
      </c>
      <c r="Q19" s="51" t="str">
        <f>IF(P19="","",VLOOKUP('[1]TKB theo lop'!P20,'[1]Phan cong'!$A$2:$W$26,8,0))</f>
        <v>Tư</v>
      </c>
      <c r="R19" s="50" t="s">
        <v>25</v>
      </c>
      <c r="S19" s="51" t="str">
        <f>IF(R19="","",VLOOKUP('[1]TKB theo lop'!R20,'[1]Phan cong'!$A$2:$W$26,9,0))</f>
        <v>Thảo</v>
      </c>
      <c r="T19" s="41"/>
    </row>
    <row r="20" spans="1:20" x14ac:dyDescent="0.3">
      <c r="A20" s="130"/>
      <c r="B20" s="125"/>
      <c r="C20" s="52">
        <v>5</v>
      </c>
      <c r="D20" s="53"/>
      <c r="E20" s="54" t="str">
        <f>IF(D20="","",(VLOOKUP('[1]TKB theo lop'!D21,'[1]Phan cong'!$A$2:$W$26,2,0)))</f>
        <v/>
      </c>
      <c r="F20" s="53"/>
      <c r="G20" s="54" t="str">
        <f>IF(F20="","",(VLOOKUP('[1]TKB theo lop'!F21,'[1]Phan cong'!$A$2:$W$26,3,0)))</f>
        <v/>
      </c>
      <c r="H20" s="53"/>
      <c r="I20" s="54" t="str">
        <f>IF(H20="","",(VLOOKUP('[1]TKB theo lop'!H21,'[1]Phan cong'!$A$2:$W$26,4,0)))</f>
        <v/>
      </c>
      <c r="J20" s="53"/>
      <c r="K20" s="54" t="str">
        <f>IF(J20="","",(VLOOKUP('[1]TKB theo lop'!J21,'[1]Phan cong'!$A$2:$W$26,5,0)))</f>
        <v/>
      </c>
      <c r="L20" s="53"/>
      <c r="M20" s="54" t="str">
        <f>IF(L20="","",VLOOKUP('[1]TKB theo lop'!L21,'[1]Phan cong'!$A$2:$W$26,6,0))</f>
        <v/>
      </c>
      <c r="N20" s="53"/>
      <c r="O20" s="54" t="str">
        <f>IF(N20="","",VLOOKUP('[1]TKB theo lop'!N21,'[1]Phan cong'!$A$2:$W$26,7,0))</f>
        <v/>
      </c>
      <c r="P20" s="53"/>
      <c r="Q20" s="54" t="str">
        <f>IF(P20="","",VLOOKUP('[1]TKB theo lop'!P21,'[1]Phan cong'!$A$2:$W$26,8,0))</f>
        <v/>
      </c>
      <c r="R20" s="53"/>
      <c r="S20" s="54" t="str">
        <f>IF(R20="","",VLOOKUP('[1]TKB theo lop'!R21,'[1]Phan cong'!$A$2:$W$26,9,0))</f>
        <v/>
      </c>
      <c r="T20" s="41"/>
    </row>
    <row r="21" spans="1:20" x14ac:dyDescent="0.3">
      <c r="A21" s="130"/>
      <c r="B21" s="123" t="s">
        <v>30</v>
      </c>
      <c r="C21" s="48">
        <v>1</v>
      </c>
      <c r="D21" s="55" t="s">
        <v>31</v>
      </c>
      <c r="E21" s="56" t="str">
        <f>IF(D21="","",(VLOOKUP('[1]TKB theo lop'!D22,'[1]Phan cong'!$A$2:$W$26,2,0)))</f>
        <v>Sáng</v>
      </c>
      <c r="F21" s="50" t="s">
        <v>13</v>
      </c>
      <c r="G21" s="51" t="str">
        <f>IF(F21="","",(VLOOKUP('[1]TKB theo lop'!F22,'[1]Phan cong'!$A$2:$W$26,3,0)))</f>
        <v>Tình</v>
      </c>
      <c r="H21" s="55" t="s">
        <v>36</v>
      </c>
      <c r="I21" s="56" t="str">
        <f>IF(H21="","",(VLOOKUP('[1]TKB theo lop'!H22,'[1]Phan cong'!$A$2:$W$26,4,0)))</f>
        <v>Tư</v>
      </c>
      <c r="J21" s="55" t="s">
        <v>42</v>
      </c>
      <c r="K21" s="56" t="str">
        <f>IF(J21="","",(VLOOKUP('[1]TKB theo lop'!J22,'[1]Phan cong'!$A$2:$W$26,5,0)))</f>
        <v>Thu</v>
      </c>
      <c r="L21" s="55" t="s">
        <v>32</v>
      </c>
      <c r="M21" s="56" t="str">
        <f>IF(L21="","",VLOOKUP('[1]TKB theo lop'!L22,'[1]Phan cong'!$A$2:$W$26,6,0))</f>
        <v>HVân</v>
      </c>
      <c r="N21" s="55" t="s">
        <v>41</v>
      </c>
      <c r="O21" s="56" t="str">
        <f>IF(N21="","",VLOOKUP('[1]TKB theo lop'!N22,'[1]Phan cong'!$A$2:$W$26,7,0))</f>
        <v>Thùy</v>
      </c>
      <c r="P21" s="55" t="s">
        <v>21</v>
      </c>
      <c r="Q21" s="56" t="str">
        <f>IF(P21="","",VLOOKUP('[1]TKB theo lop'!P22,'[1]Phan cong'!$A$2:$W$26,8,0))</f>
        <v>Tuyết</v>
      </c>
      <c r="R21" s="55" t="s">
        <v>43</v>
      </c>
      <c r="S21" s="56" t="str">
        <f>IF(R21="","",VLOOKUP('[1]TKB theo lop'!R22,'[1]Phan cong'!$A$2:$W$26,9,0))</f>
        <v>Diệu</v>
      </c>
      <c r="T21" s="41"/>
    </row>
    <row r="22" spans="1:20" x14ac:dyDescent="0.3">
      <c r="A22" s="130"/>
      <c r="B22" s="124"/>
      <c r="C22" s="49">
        <v>2</v>
      </c>
      <c r="D22" s="50" t="s">
        <v>31</v>
      </c>
      <c r="E22" s="51" t="str">
        <f>IF(D22="","",(VLOOKUP('[1]TKB theo lop'!D23,'[1]Phan cong'!$A$2:$W$26,2,0)))</f>
        <v>Sáng</v>
      </c>
      <c r="F22" s="50" t="s">
        <v>42</v>
      </c>
      <c r="G22" s="51" t="str">
        <f>IF(F22="","",(VLOOKUP('[1]TKB theo lop'!F23,'[1]Phan cong'!$A$2:$W$26,3,0)))</f>
        <v>Tình</v>
      </c>
      <c r="H22" s="50" t="s">
        <v>21</v>
      </c>
      <c r="I22" s="51" t="str">
        <f>IF(H22="","",(VLOOKUP('[1]TKB theo lop'!H23,'[1]Phan cong'!$A$2:$W$26,4,0)))</f>
        <v>Tuyết</v>
      </c>
      <c r="J22" s="50" t="s">
        <v>29</v>
      </c>
      <c r="K22" s="51" t="str">
        <f>IF(J22="","",(VLOOKUP('[1]TKB theo lop'!J23,'[1]Phan cong'!$A$2:$W$26,5,0)))</f>
        <v>Tin</v>
      </c>
      <c r="L22" s="50" t="s">
        <v>41</v>
      </c>
      <c r="M22" s="51" t="str">
        <f>IF(L22="","",VLOOKUP('[1]TKB theo lop'!L23,'[1]Phan cong'!$A$2:$W$26,6,0))</f>
        <v>Thùy</v>
      </c>
      <c r="N22" s="50" t="s">
        <v>27</v>
      </c>
      <c r="O22" s="51" t="str">
        <f>IF(N22="","",VLOOKUP('[1]TKB theo lop'!N23,'[1]Phan cong'!$A$2:$W$26,7,0))</f>
        <v>Diệu</v>
      </c>
      <c r="P22" s="50" t="s">
        <v>17</v>
      </c>
      <c r="Q22" s="51" t="str">
        <f>IF(P22="","",VLOOKUP('[1]TKB theo lop'!P23,'[1]Phan cong'!$A$2:$W$26,8,0))</f>
        <v>Thu</v>
      </c>
      <c r="R22" s="50" t="s">
        <v>44</v>
      </c>
      <c r="S22" s="51" t="str">
        <f>IF(R22="","",VLOOKUP('[1]TKB theo lop'!R23,'[1]Phan cong'!$A$2:$W$26,9,0))</f>
        <v>Hiếu</v>
      </c>
      <c r="T22" s="41"/>
    </row>
    <row r="23" spans="1:20" x14ac:dyDescent="0.3">
      <c r="A23" s="130"/>
      <c r="B23" s="124"/>
      <c r="C23" s="49">
        <v>3</v>
      </c>
      <c r="D23" s="50" t="s">
        <v>13</v>
      </c>
      <c r="E23" s="51" t="str">
        <f>IF(D23="","",(VLOOKUP('[1]TKB theo lop'!D24,'[1]Phan cong'!$A$2:$W$26,2,0)))</f>
        <v>Tình</v>
      </c>
      <c r="F23" s="50" t="s">
        <v>41</v>
      </c>
      <c r="G23" s="51" t="str">
        <f>IF(F23="","",(VLOOKUP('[1]TKB theo lop'!F24,'[1]Phan cong'!$A$2:$W$26,3,0)))</f>
        <v>Thùy</v>
      </c>
      <c r="H23" s="79" t="s">
        <v>27</v>
      </c>
      <c r="I23" s="90" t="str">
        <f>IF(H23="","",(VLOOKUP('[1]TKB theo lop'!H24,'[1]Phan cong'!$A$2:$W$26,4,0)))</f>
        <v>Diệu</v>
      </c>
      <c r="J23" s="79" t="s">
        <v>27</v>
      </c>
      <c r="K23" s="90" t="str">
        <f>IF(J23="","",(VLOOKUP('[1]TKB theo lop'!J24,'[1]Phan cong'!$A$2:$W$26,4,0)))</f>
        <v>Tư</v>
      </c>
      <c r="L23" s="50" t="s">
        <v>31</v>
      </c>
      <c r="M23" s="51" t="str">
        <f>IF(L23="","",VLOOKUP('[1]TKB theo lop'!L24,'[1]Phan cong'!$A$2:$W$26,6,0))</f>
        <v>Sáng</v>
      </c>
      <c r="N23" s="50" t="s">
        <v>29</v>
      </c>
      <c r="O23" s="51" t="str">
        <f>IF(N23="","",VLOOKUP('[1]TKB theo lop'!N24,'[1]Phan cong'!$A$2:$W$26,7,0))</f>
        <v>Tin</v>
      </c>
      <c r="P23" s="50" t="s">
        <v>44</v>
      </c>
      <c r="Q23" s="51" t="str">
        <f>IF(P23="","",VLOOKUP('[1]TKB theo lop'!P24,'[1]Phan cong'!$A$2:$W$26,8,0))</f>
        <v>Hiếu</v>
      </c>
      <c r="R23" s="50" t="s">
        <v>21</v>
      </c>
      <c r="S23" s="51" t="str">
        <f>IF(R23="","",VLOOKUP('[1]TKB theo lop'!R24,'[1]Phan cong'!$A$2:$W$26,9,0))</f>
        <v>Tuyết</v>
      </c>
      <c r="T23" s="41"/>
    </row>
    <row r="24" spans="1:20" x14ac:dyDescent="0.3">
      <c r="A24" s="130"/>
      <c r="B24" s="124"/>
      <c r="C24" s="49">
        <v>4</v>
      </c>
      <c r="D24" s="50" t="s">
        <v>42</v>
      </c>
      <c r="E24" s="51" t="str">
        <f>IF(D24="","",(VLOOKUP('[1]TKB theo lop'!D25,'[1]Phan cong'!$A$2:$W$26,2,0)))</f>
        <v>Tình</v>
      </c>
      <c r="F24" s="50"/>
      <c r="G24" s="51" t="str">
        <f>IF(F24="","",(VLOOKUP('[1]TKB theo lop'!F25,'[1]Phan cong'!$A$2:$W$26,3,0)))</f>
        <v/>
      </c>
      <c r="H24" s="50" t="s">
        <v>17</v>
      </c>
      <c r="I24" s="51" t="str">
        <f>IF(H24="","",(VLOOKUP('[1]TKB theo lop'!H25,'[1]Phan cong'!$A$2:$W$26,4,0)))</f>
        <v>Thu</v>
      </c>
      <c r="J24" s="50" t="s">
        <v>21</v>
      </c>
      <c r="K24" s="51" t="str">
        <f>IF(J24="","",(VLOOKUP('[1]TKB theo lop'!J25,'[1]Phan cong'!$A$2:$W$26,5,0)))</f>
        <v>Tuyết</v>
      </c>
      <c r="L24" s="50" t="s">
        <v>31</v>
      </c>
      <c r="M24" s="51" t="str">
        <f>IF(L24="","",VLOOKUP('[1]TKB theo lop'!L25,'[1]Phan cong'!$A$2:$W$26,6,0))</f>
        <v>Sáng</v>
      </c>
      <c r="N24" s="50" t="s">
        <v>44</v>
      </c>
      <c r="O24" s="51" t="str">
        <f>IF(N24="","",VLOOKUP('[1]TKB theo lop'!N25,'[1]Phan cong'!$A$2:$W$26,7,0))</f>
        <v>Hiếu</v>
      </c>
      <c r="P24" s="50" t="s">
        <v>43</v>
      </c>
      <c r="Q24" s="51" t="str">
        <f>IF(P24="","",VLOOKUP('[1]TKB theo lop'!P25,'[1]Phan cong'!$A$2:$W$26,8,0))</f>
        <v>Diệu</v>
      </c>
      <c r="R24" s="50" t="s">
        <v>41</v>
      </c>
      <c r="S24" s="51" t="str">
        <f>IF(R24="","",VLOOKUP('[1]TKB theo lop'!R25,'[1]Phan cong'!$A$2:$W$26,9,0))</f>
        <v>Thùy</v>
      </c>
      <c r="T24" s="41"/>
    </row>
    <row r="25" spans="1:20" x14ac:dyDescent="0.3">
      <c r="A25" s="130"/>
      <c r="B25" s="125"/>
      <c r="C25" s="52">
        <v>5</v>
      </c>
      <c r="D25" s="53"/>
      <c r="E25" s="54" t="str">
        <f>IF(D25="","",(VLOOKUP('[1]TKB theo lop'!D26,'[1]Phan cong'!$A$2:$W$26,2,0)))</f>
        <v/>
      </c>
      <c r="F25" s="53"/>
      <c r="G25" s="54" t="str">
        <f>IF(F25="","",(VLOOKUP('[1]TKB theo lop'!F26,'[1]Phan cong'!$A$2:$W$26,3,0)))</f>
        <v/>
      </c>
      <c r="H25" s="53"/>
      <c r="I25" s="54" t="str">
        <f>IF(H25="","",(VLOOKUP('[1]TKB theo lop'!H26,'[1]Phan cong'!$A$2:$W$26,4,0)))</f>
        <v/>
      </c>
      <c r="J25" s="53"/>
      <c r="K25" s="54" t="str">
        <f>IF(J25="","",(VLOOKUP('[1]TKB theo lop'!J26,'[1]Phan cong'!$A$2:$W$26,5,0)))</f>
        <v/>
      </c>
      <c r="L25" s="53"/>
      <c r="M25" s="54" t="str">
        <f>IF(L25="","",VLOOKUP('[1]TKB theo lop'!L26,'[1]Phan cong'!$A$2:$W$26,6,0))</f>
        <v/>
      </c>
      <c r="N25" s="53"/>
      <c r="O25" s="54" t="str">
        <f>IF(N25="","",VLOOKUP('[1]TKB theo lop'!N26,'[1]Phan cong'!$A$2:$W$26,7,0))</f>
        <v/>
      </c>
      <c r="P25" s="53"/>
      <c r="Q25" s="54" t="str">
        <f>IF(P25="","",VLOOKUP('[1]TKB theo lop'!P26,'[1]Phan cong'!$A$2:$W$26,8,0))</f>
        <v/>
      </c>
      <c r="R25" s="53"/>
      <c r="S25" s="54" t="str">
        <f>IF(R25="","",VLOOKUP('[1]TKB theo lop'!R26,'[1]Phan cong'!$A$2:$W$26,9,0))</f>
        <v/>
      </c>
      <c r="T25" s="41"/>
    </row>
    <row r="26" spans="1:20" x14ac:dyDescent="0.3">
      <c r="A26" s="127">
        <v>4</v>
      </c>
      <c r="B26" s="123" t="s">
        <v>8</v>
      </c>
      <c r="C26" s="48">
        <v>1</v>
      </c>
      <c r="D26" s="55" t="s">
        <v>15</v>
      </c>
      <c r="E26" s="56" t="str">
        <f>IF(D26="","",(VLOOKUP('[1]TKB theo lop'!D27,'[1]Phan cong'!$A$2:$W$26,2,0)))</f>
        <v>Vi-La</v>
      </c>
      <c r="F26" s="55" t="s">
        <v>23</v>
      </c>
      <c r="G26" s="56" t="str">
        <f>IF(F26="","",(VLOOKUP('[1]TKB theo lop'!F27,'[1]Phan cong'!$A$2:$W$26,3,0)))</f>
        <v>Hoài</v>
      </c>
      <c r="H26" s="55" t="s">
        <v>29</v>
      </c>
      <c r="I26" s="56" t="str">
        <f>IF(H26="","",(VLOOKUP('[1]TKB theo lop'!H27,'[1]Phan cong'!$A$2:$W$26,4,0)))</f>
        <v>Tin</v>
      </c>
      <c r="J26" s="55" t="s">
        <v>23</v>
      </c>
      <c r="K26" s="56" t="str">
        <f>IF(J26="","",(VLOOKUP('[1]TKB theo lop'!J27,'[1]Phan cong'!$A$2:$W$26,5,0)))</f>
        <v>Thùy</v>
      </c>
      <c r="L26" s="50" t="s">
        <v>46</v>
      </c>
      <c r="M26" s="51" t="str">
        <f>IF(L26="","",VLOOKUP('[1]TKB theo lop'!L27,'[1]Phan cong'!$A$2:$W$26,6,0))</f>
        <v>Trg</v>
      </c>
      <c r="N26" s="55" t="s">
        <v>36</v>
      </c>
      <c r="O26" s="56" t="str">
        <f>IF(N26="","",VLOOKUP('[1]TKB theo lop'!N27,'[1]Phan cong'!$A$2:$W$26,6,0))</f>
        <v>Duyên</v>
      </c>
      <c r="P26" s="73" t="s">
        <v>36</v>
      </c>
      <c r="Q26" s="89" t="s">
        <v>64</v>
      </c>
      <c r="R26" s="77" t="s">
        <v>36</v>
      </c>
      <c r="S26" s="91" t="str">
        <f>IF(R26="","",VLOOKUP('[1]TKB theo lop'!R27,'[1]Phan cong'!$A$2:$W$26,9,0))</f>
        <v>Sáng</v>
      </c>
      <c r="T26" s="41"/>
    </row>
    <row r="27" spans="1:20" x14ac:dyDescent="0.3">
      <c r="A27" s="130"/>
      <c r="B27" s="124"/>
      <c r="C27" s="49">
        <v>2</v>
      </c>
      <c r="D27" s="50" t="s">
        <v>46</v>
      </c>
      <c r="E27" s="51" t="str">
        <f>IF(D27="","",(VLOOKUP('[1]TKB theo lop'!D28,'[1]Phan cong'!$A$2:$W$26,2,0)))</f>
        <v>Trg</v>
      </c>
      <c r="F27" s="50" t="s">
        <v>15</v>
      </c>
      <c r="G27" s="51" t="str">
        <f>IF(F27="","",(VLOOKUP('[1]TKB theo lop'!F28,'[1]Phan cong'!$A$2:$W$26,3,0)))</f>
        <v>Vi-La</v>
      </c>
      <c r="H27" s="50" t="s">
        <v>23</v>
      </c>
      <c r="I27" s="51" t="str">
        <f>IF(H27="","",(VLOOKUP('[1]TKB theo lop'!H28,'[1]Phan cong'!$A$2:$W$26,4,0)))</f>
        <v>Thùy</v>
      </c>
      <c r="J27" s="50" t="s">
        <v>36</v>
      </c>
      <c r="K27" s="51" t="str">
        <f>IF(J27="","",(VLOOKUP('[1]TKB theo lop'!J28,'[1]Phan cong'!$A$2:$W$26,5,0)))</f>
        <v>Tư</v>
      </c>
      <c r="L27" s="50" t="s">
        <v>23</v>
      </c>
      <c r="M27" s="51" t="str">
        <f>IF(L27="","",VLOOKUP('[1]TKB theo lop'!L28,'[1]Phan cong'!$A$2:$W$26,6,0))</f>
        <v>Hoài</v>
      </c>
      <c r="N27" s="50" t="s">
        <v>36</v>
      </c>
      <c r="O27" s="51" t="str">
        <f>IF(N27="","",VLOOKUP('[1]TKB theo lop'!N28,'[1]Phan cong'!$A$2:$W$26,6,0))</f>
        <v>Duyên</v>
      </c>
      <c r="P27" s="73" t="s">
        <v>36</v>
      </c>
      <c r="Q27" s="89" t="s">
        <v>64</v>
      </c>
      <c r="R27" s="77" t="s">
        <v>36</v>
      </c>
      <c r="S27" s="91" t="str">
        <f>IF(R27="","",VLOOKUP('[1]TKB theo lop'!R28,'[1]Phan cong'!$A$2:$W$26,9,0))</f>
        <v>Sáng</v>
      </c>
      <c r="T27" s="41"/>
    </row>
    <row r="28" spans="1:20" x14ac:dyDescent="0.3">
      <c r="A28" s="130"/>
      <c r="B28" s="124"/>
      <c r="C28" s="49">
        <v>3</v>
      </c>
      <c r="D28" s="57" t="s">
        <v>15</v>
      </c>
      <c r="E28" s="51" t="str">
        <f>IF(D28="","",(VLOOKUP('[1]TKB theo lop'!D29,'[1]Phan cong'!$A$2:$W$26,2,0)))</f>
        <v>Vi-La</v>
      </c>
      <c r="F28" s="50" t="s">
        <v>46</v>
      </c>
      <c r="G28" s="51" t="str">
        <f>IF(F28="","",(VLOOKUP('[1]TKB theo lop'!F29,'[1]Phan cong'!$A$2:$W$26,3,0)))</f>
        <v>Trg</v>
      </c>
      <c r="H28" s="50" t="s">
        <v>23</v>
      </c>
      <c r="I28" s="51" t="str">
        <f>IF(H28="","",(VLOOKUP('[1]TKB theo lop'!H29,'[1]Phan cong'!$A$2:$W$26,4,0)))</f>
        <v>Thùy</v>
      </c>
      <c r="J28" s="50" t="s">
        <v>36</v>
      </c>
      <c r="K28" s="51" t="str">
        <f>IF(J28="","",(VLOOKUP('[1]TKB theo lop'!J29,'[1]Phan cong'!$A$2:$W$26,5,0)))</f>
        <v>Tư</v>
      </c>
      <c r="L28" s="55" t="s">
        <v>36</v>
      </c>
      <c r="M28" s="56" t="str">
        <f>IF(L28="","",VLOOKUP('[1]TKB theo lop'!L29,'[1]Phan cong'!$A$2:$W$26,6,0))</f>
        <v>Duyên</v>
      </c>
      <c r="N28" s="55" t="s">
        <v>28</v>
      </c>
      <c r="O28" s="56" t="str">
        <f>IF(N28="","",VLOOKUP('[1]TKB theo lop'!N29,'[1]Phan cong'!$A$2:$W$26,7,0))</f>
        <v>Vy</v>
      </c>
      <c r="P28" s="55" t="s">
        <v>23</v>
      </c>
      <c r="Q28" s="56" t="s">
        <v>11</v>
      </c>
      <c r="R28" s="50" t="s">
        <v>29</v>
      </c>
      <c r="S28" s="51" t="str">
        <f>IF(R28="","",VLOOKUP('[1]TKB theo lop'!R29,'[1]Phan cong'!$A$2:$W$26,9,0))</f>
        <v>Tin</v>
      </c>
      <c r="T28" s="41"/>
    </row>
    <row r="29" spans="1:20" x14ac:dyDescent="0.3">
      <c r="A29" s="130"/>
      <c r="B29" s="124"/>
      <c r="C29" s="49">
        <v>4</v>
      </c>
      <c r="D29" s="50" t="s">
        <v>27</v>
      </c>
      <c r="E29" s="51" t="str">
        <f>IF(D29="","",(VLOOKUP('[1]TKB theo lop'!D30,'[1]Phan cong'!$A$2:$W$26,2,0)))</f>
        <v>Tin</v>
      </c>
      <c r="F29" s="50" t="s">
        <v>23</v>
      </c>
      <c r="G29" s="51" t="str">
        <f>IF(F29="","",(VLOOKUP('[1]TKB theo lop'!F30,'[1]Phan cong'!$A$2:$W$26,3,0)))</f>
        <v>Hoài</v>
      </c>
      <c r="H29" s="50" t="s">
        <v>41</v>
      </c>
      <c r="I29" s="51" t="str">
        <f>IF(H29="","",(VLOOKUP('[1]TKB theo lop'!H30,'[1]Phan cong'!$A$2:$W$26,4,0)))</f>
        <v>Thùy</v>
      </c>
      <c r="J29" s="50" t="s">
        <v>46</v>
      </c>
      <c r="K29" s="51" t="str">
        <f>IF(J29="","",(VLOOKUP('[1]TKB theo lop'!J30,'[1]Phan cong'!$A$2:$W$26,5,0)))</f>
        <v>Trg</v>
      </c>
      <c r="L29" s="50" t="s">
        <v>36</v>
      </c>
      <c r="M29" s="51" t="str">
        <f>IF(L29="","",VLOOKUP('[1]TKB theo lop'!L30,'[1]Phan cong'!$A$2:$W$26,6,0))</f>
        <v>Duyên</v>
      </c>
      <c r="N29" s="50" t="s">
        <v>28</v>
      </c>
      <c r="O29" s="51" t="str">
        <f>IF(N29="","",VLOOKUP('[1]TKB theo lop'!N30,'[1]Phan cong'!$A$2:$W$26,7,0))</f>
        <v>Vy</v>
      </c>
      <c r="P29" s="50" t="s">
        <v>23</v>
      </c>
      <c r="Q29" s="51" t="s">
        <v>11</v>
      </c>
      <c r="R29" s="50" t="s">
        <v>15</v>
      </c>
      <c r="S29" s="51" t="str">
        <f>IF(R29="","",VLOOKUP('[1]TKB theo lop'!R30,'[1]Phan cong'!$A$2:$W$26,9,0))</f>
        <v>Vi-La</v>
      </c>
      <c r="T29" s="41"/>
    </row>
    <row r="30" spans="1:20" x14ac:dyDescent="0.3">
      <c r="A30" s="130"/>
      <c r="B30" s="125"/>
      <c r="C30" s="52">
        <v>5</v>
      </c>
      <c r="D30" s="53"/>
      <c r="E30" s="54"/>
      <c r="F30" s="53"/>
      <c r="G30" s="54" t="str">
        <f>IF(F30="","",(VLOOKUP('[1]TKB theo lop'!F31,'[1]Phan cong'!$A$2:$W$26,3,0)))</f>
        <v/>
      </c>
      <c r="H30" s="53" t="s">
        <v>46</v>
      </c>
      <c r="I30" s="54" t="str">
        <f>IF(H30="","",(VLOOKUP('[1]TKB theo lop'!H31,'[1]Phan cong'!$A$2:$W$26,4,0)))</f>
        <v>Trg</v>
      </c>
      <c r="J30" s="53" t="s">
        <v>41</v>
      </c>
      <c r="K30" s="54" t="str">
        <f>IF(J30="","",(VLOOKUP('[1]TKB theo lop'!J31,'[1]Phan cong'!$A$2:$W$26,5,0)))</f>
        <v>Thùy</v>
      </c>
      <c r="L30" s="53"/>
      <c r="M30" s="54" t="str">
        <f>IF(L30="","",VLOOKUP('[1]TKB theo lop'!L31,'[1]Phan cong'!$A$2:$W$26,6,0))</f>
        <v/>
      </c>
      <c r="N30" s="53"/>
      <c r="O30" s="54" t="str">
        <f>IF(N30="","",VLOOKUP('[1]TKB theo lop'!N31,'[1]Phan cong'!$A$2:$W$26,7,0))</f>
        <v/>
      </c>
      <c r="P30" s="53" t="s">
        <v>48</v>
      </c>
      <c r="Q30" s="54" t="str">
        <f>IF(P30="","",VLOOKUP('[1]TKB theo lop'!P31,'[1]Phan cong'!$A$2:$W$26,8,0))</f>
        <v>Vi-La</v>
      </c>
      <c r="R30" s="53"/>
      <c r="S30" s="54" t="str">
        <f>IF(R30="","",VLOOKUP('[1]TKB theo lop'!R31,'[1]Phan cong'!$A$2:$W$26,9,0))</f>
        <v/>
      </c>
      <c r="T30" s="41"/>
    </row>
    <row r="31" spans="1:20" x14ac:dyDescent="0.3">
      <c r="A31" s="130"/>
      <c r="B31" s="123" t="s">
        <v>30</v>
      </c>
      <c r="C31" s="48">
        <v>1</v>
      </c>
      <c r="D31" s="55"/>
      <c r="E31" s="56"/>
      <c r="F31" s="55"/>
      <c r="G31" s="56"/>
      <c r="H31" s="55"/>
      <c r="I31" s="56"/>
      <c r="J31" s="55"/>
      <c r="K31" s="56"/>
      <c r="L31" s="55"/>
      <c r="M31" s="56"/>
      <c r="N31" s="55"/>
      <c r="O31" s="56"/>
      <c r="P31" s="55"/>
      <c r="Q31" s="56"/>
      <c r="R31" s="55"/>
      <c r="S31" s="56"/>
      <c r="T31" s="41"/>
    </row>
    <row r="32" spans="1:20" x14ac:dyDescent="0.3">
      <c r="A32" s="130"/>
      <c r="B32" s="124"/>
      <c r="C32" s="49">
        <v>2</v>
      </c>
      <c r="D32" s="50"/>
      <c r="E32" s="51"/>
      <c r="F32" s="50"/>
      <c r="G32" s="51"/>
      <c r="H32" s="50"/>
      <c r="I32" s="58" t="s">
        <v>49</v>
      </c>
      <c r="J32" s="50"/>
      <c r="K32" s="51"/>
      <c r="L32" s="50"/>
      <c r="M32" s="51"/>
      <c r="N32" s="50"/>
      <c r="O32" s="51" t="s">
        <v>35</v>
      </c>
      <c r="P32" s="50"/>
      <c r="Q32" s="51"/>
      <c r="R32" s="50"/>
      <c r="S32" s="51"/>
      <c r="T32" s="41"/>
    </row>
    <row r="33" spans="1:20" x14ac:dyDescent="0.3">
      <c r="A33" s="130"/>
      <c r="B33" s="124"/>
      <c r="C33" s="49">
        <v>3</v>
      </c>
      <c r="D33" s="50"/>
      <c r="E33" s="51"/>
      <c r="F33" s="50"/>
      <c r="G33" s="51"/>
      <c r="H33" s="50"/>
      <c r="I33" s="51"/>
      <c r="J33" s="50"/>
      <c r="K33" s="51"/>
      <c r="L33" s="50"/>
      <c r="M33" s="51"/>
      <c r="N33" s="50"/>
      <c r="O33" s="51"/>
      <c r="P33" s="50"/>
      <c r="Q33" s="51" t="s">
        <v>35</v>
      </c>
      <c r="R33" s="50"/>
      <c r="S33" s="51"/>
      <c r="T33" s="41"/>
    </row>
    <row r="34" spans="1:20" x14ac:dyDescent="0.3">
      <c r="A34" s="130"/>
      <c r="B34" s="124"/>
      <c r="C34" s="49">
        <v>4</v>
      </c>
      <c r="D34" s="50"/>
      <c r="E34" s="51" t="str">
        <f>IF(D34="","",(VLOOKUP('[1]TKB theo lop'!D35,'[1]Phan cong'!$A$2:$W$26,2,0)))</f>
        <v/>
      </c>
      <c r="F34" s="50"/>
      <c r="G34" s="51" t="str">
        <f>IF(F34="","",(VLOOKUP('[1]TKB theo lop'!F35,'[1]Phan cong'!$A$2:$W$26,3,0)))</f>
        <v/>
      </c>
      <c r="H34" s="50"/>
      <c r="I34" s="51" t="str">
        <f>IF(H34="","",(VLOOKUP('[1]TKB theo lop'!H35,'[1]Phan cong'!$A$2:$W$26,4,0)))</f>
        <v/>
      </c>
      <c r="J34" s="50"/>
      <c r="K34" s="51" t="str">
        <f>IF(J34="","",(VLOOKUP('[1]TKB theo lop'!J35,'[1]Phan cong'!$A$2:$W$26,5,0)))</f>
        <v/>
      </c>
      <c r="L34" s="50"/>
      <c r="M34" s="51" t="str">
        <f>IF(L34="","",VLOOKUP('[1]TKB theo lop'!L35,'[1]Phan cong'!$A$2:$W$26,6,0))</f>
        <v/>
      </c>
      <c r="N34" s="50"/>
      <c r="O34" s="51" t="str">
        <f>IF(N34="","",VLOOKUP('[1]TKB theo lop'!N35,'[1]Phan cong'!$A$2:$W$26,7,0))</f>
        <v/>
      </c>
      <c r="P34" s="50"/>
      <c r="Q34" s="51" t="str">
        <f>IF(P34="","",VLOOKUP('[1]TKB theo lop'!P35,'[1]Phan cong'!$A$2:$W$26,8,0))</f>
        <v/>
      </c>
      <c r="R34" s="50"/>
      <c r="S34" s="51" t="str">
        <f>IF(R34="","",VLOOKUP('[1]TKB theo lop'!R35,'[1]Phan cong'!$A$2:$W$26,9,0))</f>
        <v/>
      </c>
      <c r="T34" s="41"/>
    </row>
    <row r="35" spans="1:20" x14ac:dyDescent="0.3">
      <c r="A35" s="130"/>
      <c r="B35" s="125"/>
      <c r="C35" s="52">
        <v>5</v>
      </c>
      <c r="D35" s="53"/>
      <c r="E35" s="54" t="str">
        <f>IF(D35="","",(VLOOKUP('[1]TKB theo lop'!D36,'[1]Phan cong'!$A$2:$W$26,2,0)))</f>
        <v/>
      </c>
      <c r="F35" s="53"/>
      <c r="G35" s="54" t="str">
        <f>IF(F35="","",(VLOOKUP('[1]TKB theo lop'!F36,'[1]Phan cong'!$A$2:$W$26,3,0)))</f>
        <v/>
      </c>
      <c r="H35" s="53"/>
      <c r="I35" s="54" t="str">
        <f>IF(H35="","",(VLOOKUP('[1]TKB theo lop'!H36,'[1]Phan cong'!$A$2:$W$26,4,0)))</f>
        <v/>
      </c>
      <c r="J35" s="53"/>
      <c r="K35" s="54" t="str">
        <f>IF(J35="","",(VLOOKUP('[1]TKB theo lop'!J36,'[1]Phan cong'!$A$2:$W$26,5,0)))</f>
        <v/>
      </c>
      <c r="L35" s="53"/>
      <c r="M35" s="54" t="str">
        <f>IF(L35="","",VLOOKUP('[1]TKB theo lop'!L36,'[1]Phan cong'!$A$2:$W$26,6,0))</f>
        <v/>
      </c>
      <c r="N35" s="53"/>
      <c r="O35" s="54" t="str">
        <f>IF(N35="","",VLOOKUP('[1]TKB theo lop'!N36,'[1]Phan cong'!$A$2:$W$26,7,0))</f>
        <v/>
      </c>
      <c r="P35" s="53"/>
      <c r="Q35" s="54" t="str">
        <f>IF(P35="","",VLOOKUP('[1]TKB theo lop'!P36,'[1]Phan cong'!$A$2:$W$26,8,0))</f>
        <v/>
      </c>
      <c r="R35" s="53"/>
      <c r="S35" s="54" t="str">
        <f>IF(R35="","",VLOOKUP('[1]TKB theo lop'!R36,'[1]Phan cong'!$A$2:$W$26,9,0))</f>
        <v/>
      </c>
      <c r="T35" s="41"/>
    </row>
    <row r="36" spans="1:20" x14ac:dyDescent="0.3">
      <c r="A36" s="120">
        <v>5</v>
      </c>
      <c r="B36" s="123" t="s">
        <v>8</v>
      </c>
      <c r="C36" s="48">
        <v>1</v>
      </c>
      <c r="D36" s="55" t="s">
        <v>36</v>
      </c>
      <c r="E36" s="56" t="str">
        <f>IF(D36="","",(VLOOKUP('[1]TKB theo lop'!D37,'[1]Phan cong'!$A$2:$W$26,2,0)))</f>
        <v>Duyên</v>
      </c>
      <c r="F36" s="55" t="s">
        <v>31</v>
      </c>
      <c r="G36" s="56" t="str">
        <f>IF(F36="","",(VLOOKUP('[1]TKB theo lop'!F37,'[1]Phan cong'!$A$2:$W$26,3,0)))</f>
        <v>Sáng</v>
      </c>
      <c r="H36" s="55" t="s">
        <v>28</v>
      </c>
      <c r="I36" s="56" t="str">
        <f>IF(H36="","",(VLOOKUP('[1]TKB theo lop'!H37,'[1]Phan cong'!$A$2:$W$26,4,0)))</f>
        <v>Vy</v>
      </c>
      <c r="J36" s="55" t="s">
        <v>17</v>
      </c>
      <c r="K36" s="56" t="str">
        <f>IF(J36="","",(VLOOKUP('[1]TKB theo lop'!J37,'[1]Phan cong'!$A$2:$W$26,5,0)))</f>
        <v>Thu</v>
      </c>
      <c r="L36" s="55" t="s">
        <v>40</v>
      </c>
      <c r="M36" s="56" t="str">
        <f>IF(L36="","",VLOOKUP('[1]TKB theo lop'!L37,'[1]Phan cong'!$A$2:$W$26,6,0))</f>
        <v>Tình</v>
      </c>
      <c r="N36" s="55" t="s">
        <v>23</v>
      </c>
      <c r="O36" s="56" t="str">
        <f>IF(N36="","",VLOOKUP('[1]TKB theo lop'!N37,'[1]Phan cong'!$A$2:$W$26,7,0))</f>
        <v>Hoài</v>
      </c>
      <c r="P36" s="55" t="s">
        <v>29</v>
      </c>
      <c r="Q36" s="56" t="str">
        <f>IF(P36="","",VLOOKUP('[1]TKB theo lop'!P37,'[1]Phan cong'!$A$2:$W$26,8,0))</f>
        <v>Diệu</v>
      </c>
      <c r="R36" s="55" t="s">
        <v>36</v>
      </c>
      <c r="S36" s="56" t="str">
        <f>IF(R36="","",VLOOKUP('[1]TKB theo lop'!R37,'[1]Phan cong'!$A$2:$W$26,9,0))</f>
        <v>Tư</v>
      </c>
      <c r="T36" s="41"/>
    </row>
    <row r="37" spans="1:20" x14ac:dyDescent="0.3">
      <c r="A37" s="121"/>
      <c r="B37" s="124"/>
      <c r="C37" s="49">
        <v>2</v>
      </c>
      <c r="D37" s="79" t="s">
        <v>27</v>
      </c>
      <c r="E37" s="90" t="s">
        <v>28</v>
      </c>
      <c r="F37" s="79" t="s">
        <v>27</v>
      </c>
      <c r="G37" s="89" t="str">
        <f>IF(F37="","",(VLOOKUP('[1]TKB theo lop'!F38,'[1]Phan cong'!$A$2:$W$26,3,0)))</f>
        <v>Sáng</v>
      </c>
      <c r="H37" s="50" t="s">
        <v>28</v>
      </c>
      <c r="I37" s="51" t="str">
        <f>IF(H37="","",(VLOOKUP('[1]TKB theo lop'!H38,'[1]Phan cong'!$A$2:$W$26,4,0)))</f>
        <v>Vy</v>
      </c>
      <c r="J37" s="50" t="s">
        <v>15</v>
      </c>
      <c r="K37" s="51" t="str">
        <f>IF(J37="","",(VLOOKUP('[1]TKB theo lop'!J38,'[1]Phan cong'!$A$2:$W$26,5,0)))</f>
        <v>Thủy</v>
      </c>
      <c r="L37" s="50" t="s">
        <v>36</v>
      </c>
      <c r="M37" s="51" t="str">
        <f>IF(L37="","",VLOOKUP('[1]TKB theo lop'!L38,'[1]Phan cong'!$A$2:$W$26,6,0))</f>
        <v>Duyên</v>
      </c>
      <c r="N37" s="50" t="s">
        <v>23</v>
      </c>
      <c r="O37" s="51" t="str">
        <f>IF(N37="","",VLOOKUP('[1]TKB theo lop'!N38,'[1]Phan cong'!$A$2:$W$26,7,0))</f>
        <v>Hoài</v>
      </c>
      <c r="P37" s="50" t="s">
        <v>27</v>
      </c>
      <c r="Q37" s="51" t="str">
        <f>IF(P37="","",VLOOKUP('[1]TKB theo lop'!P38,'[1]Phan cong'!$A$2:$W$26,8,0))</f>
        <v>Diệu</v>
      </c>
      <c r="R37" s="50" t="s">
        <v>13</v>
      </c>
      <c r="S37" s="51" t="str">
        <f>IF(R37="","",VLOOKUP('[1]TKB theo lop'!R38,'[1]Phan cong'!$A$2:$W$26,9,0))</f>
        <v>Thu</v>
      </c>
      <c r="T37" s="41"/>
    </row>
    <row r="38" spans="1:20" x14ac:dyDescent="0.3">
      <c r="A38" s="121"/>
      <c r="B38" s="124"/>
      <c r="C38" s="49">
        <v>3</v>
      </c>
      <c r="D38" s="50" t="s">
        <v>25</v>
      </c>
      <c r="E38" s="51" t="str">
        <f>IF(D38="","",(VLOOKUP('[1]TKB theo lop'!D39,'[1]Phan cong'!$A$2:$W$26,2,0)))</f>
        <v>Thảo</v>
      </c>
      <c r="F38" s="50" t="s">
        <v>23</v>
      </c>
      <c r="G38" s="51" t="str">
        <f>IF(F38="","",(VLOOKUP('[1]TKB theo lop'!F39,'[1]Phan cong'!$A$2:$W$26,3,0)))</f>
        <v>Hoài</v>
      </c>
      <c r="H38" s="77" t="s">
        <v>29</v>
      </c>
      <c r="I38" s="78" t="str">
        <f>IF(H38="","",(VLOOKUP('[1]TKB theo lop'!H39,'[1]Phan cong'!$A$2:$W$26,5,0)))</f>
        <v>Thu</v>
      </c>
      <c r="J38" s="50" t="s">
        <v>15</v>
      </c>
      <c r="K38" s="51" t="str">
        <f>IF(J38="","",(VLOOKUP('[1]TKB theo lop'!J39,'[1]Phan cong'!$A$2:$W$26,5,0)))</f>
        <v>Thủy</v>
      </c>
      <c r="L38" s="50" t="s">
        <v>29</v>
      </c>
      <c r="M38" s="51" t="str">
        <f>IF(L38="","",VLOOKUP('[1]TKB theo lop'!L39,'[1]Phan cong'!$A$2:$W$26,6,0))</f>
        <v>Tin</v>
      </c>
      <c r="N38" s="50" t="s">
        <v>36</v>
      </c>
      <c r="O38" s="51" t="str">
        <f>IF(N38="","",VLOOKUP('[1]TKB theo lop'!N39,'[1]Phan cong'!$A$2:$W$26,7,0))</f>
        <v>Duyên</v>
      </c>
      <c r="P38" s="50" t="s">
        <v>40</v>
      </c>
      <c r="Q38" s="51" t="str">
        <f>IF(P38="","",VLOOKUP('[1]TKB theo lop'!P39,'[1]Phan cong'!$A$2:$W$26,8,0))</f>
        <v>Tình</v>
      </c>
      <c r="R38" s="50" t="s">
        <v>36</v>
      </c>
      <c r="S38" s="51" t="str">
        <f>IF(R38="","",VLOOKUP('[1]TKB theo lop'!R39,'[1]Phan cong'!$A$2:$W$26,9,0))</f>
        <v>Tư</v>
      </c>
      <c r="T38" s="41"/>
    </row>
    <row r="39" spans="1:20" x14ac:dyDescent="0.3">
      <c r="A39" s="121"/>
      <c r="B39" s="124"/>
      <c r="C39" s="49">
        <v>4</v>
      </c>
      <c r="D39" s="75" t="s">
        <v>21</v>
      </c>
      <c r="E39" s="76" t="str">
        <f>IF(D39="","",(VLOOKUP('[1]TKB theo lop'!D40,'[1]Phan cong'!$A$2:$W$26,2,0)))</f>
        <v>Tuyết</v>
      </c>
      <c r="F39" s="81" t="s">
        <v>13</v>
      </c>
      <c r="G39" s="54" t="str">
        <f>IF(F39="","",(VLOOKUP('[1]TKB theo lop'!F41,'[1]Phan cong'!$A$2:$W$26,3,0)))</f>
        <v>Tình</v>
      </c>
      <c r="H39" s="50" t="s">
        <v>17</v>
      </c>
      <c r="I39" s="51" t="str">
        <f>IF(H39="","",(VLOOKUP('[1]TKB theo lop'!H40,'[1]Phan cong'!$A$2:$W$26,4,0)))</f>
        <v>Thu</v>
      </c>
      <c r="J39" s="50" t="s">
        <v>27</v>
      </c>
      <c r="K39" s="51" t="str">
        <f>IF(J39="","",(VLOOKUP('[1]TKB theo lop'!J40,'[1]Phan cong'!$A$2:$W$26,5,0)))</f>
        <v>Diệu</v>
      </c>
      <c r="L39" s="50" t="s">
        <v>23</v>
      </c>
      <c r="M39" s="51" t="str">
        <f>IF(L39="","",VLOOKUP('[1]TKB theo lop'!L40,'[1]Phan cong'!$A$2:$W$26,6,0))</f>
        <v>Hoài</v>
      </c>
      <c r="N39" s="50" t="s">
        <v>36</v>
      </c>
      <c r="O39" s="51" t="str">
        <f>IF(N39="","",VLOOKUP('[1]TKB theo lop'!N40,'[1]Phan cong'!$A$2:$W$26,7,0))</f>
        <v>Duyên</v>
      </c>
      <c r="P39" s="50" t="s">
        <v>25</v>
      </c>
      <c r="Q39" s="51" t="str">
        <f>IF(P39="","",VLOOKUP('[1]TKB theo lop'!P40,'[1]Phan cong'!$A$2:$W$26,8,0))</f>
        <v>Thảo</v>
      </c>
      <c r="R39" s="50" t="s">
        <v>48</v>
      </c>
      <c r="S39" s="51" t="str">
        <f>IF(R39="","",VLOOKUP('[1]TKB theo lop'!R40,'[1]Phan cong'!$A$2:$W$26,9,0))</f>
        <v>Vy</v>
      </c>
      <c r="T39" s="41"/>
    </row>
    <row r="40" spans="1:20" ht="15" thickBot="1" x14ac:dyDescent="0.35">
      <c r="A40" s="121"/>
      <c r="B40" s="125"/>
      <c r="C40" s="80">
        <v>5</v>
      </c>
      <c r="D40" s="84" t="s">
        <v>13</v>
      </c>
      <c r="E40" s="85" t="s">
        <v>18</v>
      </c>
      <c r="H40" s="53" t="s">
        <v>36</v>
      </c>
      <c r="I40" s="54" t="str">
        <f>IF(H40="","",(VLOOKUP('[1]TKB theo lop'!H41,'[1]Phan cong'!$A$2:$W$26,4,0)))</f>
        <v>Tư</v>
      </c>
      <c r="J40" s="77" t="s">
        <v>29</v>
      </c>
      <c r="K40" s="78" t="str">
        <f>IF(J40="","",(VLOOKUP('[1]TKB theo lop'!J41,'[1]Phan cong'!$A$2:$W$26,5,0)))</f>
        <v>Tin</v>
      </c>
      <c r="L40" s="53"/>
      <c r="M40" s="54" t="str">
        <f>IF(L40="","",VLOOKUP('[1]TKB theo lop'!L41,'[1]Phan cong'!$A$2:$W$26,6,0))</f>
        <v/>
      </c>
      <c r="N40" s="53" t="s">
        <v>25</v>
      </c>
      <c r="O40" s="54" t="str">
        <f>IF(N40="","",VLOOKUP('[1]TKB theo lop'!N41,'[1]Phan cong'!$A$2:$W$26,7,0))</f>
        <v>Thảo</v>
      </c>
      <c r="P40" s="53"/>
      <c r="Q40" s="54" t="str">
        <f>IF(P40="","",VLOOKUP('[1]TKB theo lop'!P41,'[1]Phan cong'!$A$2:$W$26,8,0))</f>
        <v/>
      </c>
      <c r="R40" s="53"/>
      <c r="S40" s="54" t="str">
        <f>IF(R40="","",VLOOKUP('[1]TKB theo lop'!R41,'[1]Phan cong'!$A$2:$W$26,9,0))</f>
        <v/>
      </c>
      <c r="T40" s="41"/>
    </row>
    <row r="41" spans="1:20" x14ac:dyDescent="0.3">
      <c r="A41" s="121"/>
      <c r="B41" s="123" t="s">
        <v>30</v>
      </c>
      <c r="C41" s="48">
        <v>1</v>
      </c>
      <c r="D41" s="82" t="s">
        <v>23</v>
      </c>
      <c r="E41" s="83" t="str">
        <f>IF(D41="","",(VLOOKUP('[1]TKB theo lop'!D42,'[1]Phan cong'!$A$2:$W$26,2,0)))</f>
        <v>An</v>
      </c>
      <c r="F41" s="55" t="s">
        <v>17</v>
      </c>
      <c r="G41" s="56" t="str">
        <f>IF(F41="","",(VLOOKUP('[1]TKB theo lop'!F42,'[1]Phan cong'!$A$2:$W$26,3,0)))</f>
        <v>Thu</v>
      </c>
      <c r="H41" s="55" t="s">
        <v>40</v>
      </c>
      <c r="I41" s="56" t="str">
        <f>IF(H41="","",(VLOOKUP('[1]TKB theo lop'!H42,'[1]Phan cong'!$A$2:$W$26,4,0)))</f>
        <v>Tư</v>
      </c>
      <c r="J41" s="55" t="s">
        <v>50</v>
      </c>
      <c r="K41" s="56" t="str">
        <f>IF(J41="","",(VLOOKUP('[1]TKB theo lop'!J42,'[1]Phan cong'!$A$2:$W$26,5,0)))</f>
        <v>Tuyết</v>
      </c>
      <c r="L41" s="55" t="s">
        <v>15</v>
      </c>
      <c r="M41" s="56" t="str">
        <f>IF(L41="","",VLOOKUP('[1]TKB theo lop'!L42,'[1]Phan cong'!$A$2:$W$26,6,0))</f>
        <v>Thủy</v>
      </c>
      <c r="N41" s="55" t="s">
        <v>31</v>
      </c>
      <c r="O41" s="56" t="str">
        <f>IF(N41="","",VLOOKUP('[1]TKB theo lop'!N42,'[1]Phan cong'!$A$2:$W$26,7,0))</f>
        <v>Sáng</v>
      </c>
      <c r="P41" s="55" t="s">
        <v>28</v>
      </c>
      <c r="Q41" s="56" t="str">
        <f>IF(P41="","",VLOOKUP('[1]TKB theo lop'!P42,'[1]Phan cong'!$A$2:$W$26,8,0))</f>
        <v>Vy</v>
      </c>
      <c r="R41" s="55" t="s">
        <v>25</v>
      </c>
      <c r="S41" s="56" t="str">
        <f>IF(R41="","",VLOOKUP('[1]TKB theo lop'!R42,'[1]Phan cong'!$A$2:$W$26,9,0))</f>
        <v>Thảo</v>
      </c>
      <c r="T41" s="41"/>
    </row>
    <row r="42" spans="1:20" x14ac:dyDescent="0.3">
      <c r="A42" s="121"/>
      <c r="B42" s="124"/>
      <c r="C42" s="49">
        <v>2</v>
      </c>
      <c r="D42" s="50" t="s">
        <v>23</v>
      </c>
      <c r="E42" s="51" t="str">
        <f>IF(D42="","",(VLOOKUP('[1]TKB theo lop'!D43,'[1]Phan cong'!$A$2:$W$26,2,0)))</f>
        <v>An</v>
      </c>
      <c r="F42" s="50" t="s">
        <v>50</v>
      </c>
      <c r="G42" s="51" t="str">
        <f>IF(F42="","",(VLOOKUP('[1]TKB theo lop'!F43,'[1]Phan cong'!$A$2:$W$26,3,0)))</f>
        <v>Tuyết</v>
      </c>
      <c r="H42" s="50" t="s">
        <v>25</v>
      </c>
      <c r="I42" s="51" t="str">
        <f>IF(H42="","",(VLOOKUP('[1]TKB theo lop'!H43,'[1]Phan cong'!$A$2:$W$26,4,0)))</f>
        <v>Thảo</v>
      </c>
      <c r="J42" s="50" t="s">
        <v>32</v>
      </c>
      <c r="K42" s="51" t="str">
        <f>IF(J42="","",(VLOOKUP('[1]TKB theo lop'!J43,'[1]Phan cong'!$A$2:$W$26,5,0)))</f>
        <v>Thủy</v>
      </c>
      <c r="L42" s="50" t="s">
        <v>33</v>
      </c>
      <c r="M42" s="51" t="str">
        <f>IF(L42="","",VLOOKUP('[1]TKB theo lop'!L43,'[1]Phan cong'!$A$2:$W$26,6,0))</f>
        <v>Hoài</v>
      </c>
      <c r="N42" s="50" t="s">
        <v>31</v>
      </c>
      <c r="O42" s="51" t="str">
        <f>IF(N42="","",VLOOKUP('[1]TKB theo lop'!N43,'[1]Phan cong'!$A$2:$W$26,7,0))</f>
        <v>Sáng</v>
      </c>
      <c r="P42" s="50" t="s">
        <v>36</v>
      </c>
      <c r="Q42" s="51" t="str">
        <f>IF(P42="","",VLOOKUP('[1]TKB theo lop'!P43,'[1]Phan cong'!$A$2:$W$26,8,0))</f>
        <v>Tư</v>
      </c>
      <c r="R42" s="50" t="s">
        <v>17</v>
      </c>
      <c r="S42" s="51" t="str">
        <f>IF(R42="","",VLOOKUP('[1]TKB theo lop'!R43,'[1]Phan cong'!$A$2:$W$26,9,0))</f>
        <v>Thu</v>
      </c>
      <c r="T42" s="41"/>
    </row>
    <row r="43" spans="1:20" x14ac:dyDescent="0.3">
      <c r="A43" s="121"/>
      <c r="B43" s="124"/>
      <c r="C43" s="49">
        <v>3</v>
      </c>
      <c r="D43" s="50" t="s">
        <v>17</v>
      </c>
      <c r="E43" s="51" t="str">
        <f>IF(D43="","",(VLOOKUP('[1]TKB theo lop'!D44,'[1]Phan cong'!$A$2:$W$26,2,0)))</f>
        <v>Thu</v>
      </c>
      <c r="F43" s="50" t="s">
        <v>25</v>
      </c>
      <c r="G43" s="51" t="str">
        <f>IF(F43="","",(VLOOKUP('[1]TKB theo lop'!F44,'[1]Phan cong'!$A$2:$W$26,3,0)))</f>
        <v>Thảo</v>
      </c>
      <c r="H43" s="50" t="s">
        <v>50</v>
      </c>
      <c r="I43" s="51" t="str">
        <f>IF(H43="","",(VLOOKUP('[1]TKB theo lop'!H44,'[1]Phan cong'!$A$2:$W$26,4,0)))</f>
        <v>Tuyết</v>
      </c>
      <c r="J43" s="50" t="s">
        <v>36</v>
      </c>
      <c r="K43" s="51" t="str">
        <f>IF(J43="","",(VLOOKUP('[1]TKB theo lop'!J44,'[1]Phan cong'!$A$2:$W$26,5,0)))</f>
        <v>Tư</v>
      </c>
      <c r="L43" s="50" t="s">
        <v>15</v>
      </c>
      <c r="M43" s="51" t="str">
        <f>IF(L43="","",VLOOKUP('[1]TKB theo lop'!L44,'[1]Phan cong'!$A$2:$W$26,6,0))</f>
        <v>Thủy</v>
      </c>
      <c r="N43" s="50"/>
      <c r="O43" s="51" t="str">
        <f>IF(N43="","",VLOOKUP('[1]TKB theo lop'!N44,'[1]Phan cong'!$A$2:$W$26,7,0))</f>
        <v/>
      </c>
      <c r="P43" s="50" t="s">
        <v>23</v>
      </c>
      <c r="Q43" s="51" t="str">
        <f>IF(P43="","",VLOOKUP('[1]TKB theo lop'!P44,'[1]Phan cong'!$A$2:$W$26,8,0))</f>
        <v>An</v>
      </c>
      <c r="R43" s="50" t="s">
        <v>28</v>
      </c>
      <c r="S43" s="51" t="str">
        <f>IF(R43="","",VLOOKUP('[1]TKB theo lop'!R44,'[1]Phan cong'!$A$2:$W$26,9,0))</f>
        <v>Vy</v>
      </c>
      <c r="T43" s="41"/>
    </row>
    <row r="44" spans="1:20" x14ac:dyDescent="0.3">
      <c r="A44" s="121"/>
      <c r="B44" s="124"/>
      <c r="C44" s="49">
        <v>4</v>
      </c>
      <c r="D44" s="50"/>
      <c r="E44" s="51" t="str">
        <f>IF(D44="","",(VLOOKUP('[1]TKB theo lop'!D45,'[1]Phan cong'!$A$2:$W$26,2,0)))</f>
        <v/>
      </c>
      <c r="F44" s="50"/>
      <c r="G44" s="51" t="str">
        <f>IF(F44="","",(VLOOKUP('[1]TKB theo lop'!F45,'[1]Phan cong'!$A$2:$W$26,3,0)))</f>
        <v/>
      </c>
      <c r="H44" s="50"/>
      <c r="I44" s="51" t="str">
        <f>IF(H44="","",(VLOOKUP('[1]TKB theo lop'!H45,'[1]Phan cong'!$A$2:$W$26,4,0)))</f>
        <v/>
      </c>
      <c r="J44" s="50"/>
      <c r="K44" s="51"/>
      <c r="L44" s="50"/>
      <c r="M44" s="51"/>
      <c r="N44" s="50"/>
      <c r="O44" s="51" t="str">
        <f>IF(N44="","",VLOOKUP('[1]TKB theo lop'!N45,'[1]Phan cong'!$A$2:$W$26,7,0))</f>
        <v/>
      </c>
      <c r="P44" s="50"/>
      <c r="Q44" s="51" t="str">
        <f>IF(P44="","",VLOOKUP('[1]TKB theo lop'!P45,'[1]Phan cong'!$A$2:$W$26,8,0))</f>
        <v/>
      </c>
      <c r="R44" s="50"/>
      <c r="S44" s="51" t="str">
        <f>IF(R44="","",VLOOKUP('[1]TKB theo lop'!R45,'[1]Phan cong'!$A$2:$W$26,9,0))</f>
        <v/>
      </c>
      <c r="T44" s="41"/>
    </row>
    <row r="45" spans="1:20" x14ac:dyDescent="0.3">
      <c r="A45" s="122"/>
      <c r="B45" s="125"/>
      <c r="C45" s="52">
        <v>5</v>
      </c>
      <c r="D45" s="53"/>
      <c r="E45" s="54" t="str">
        <f>IF(D45="","",(VLOOKUP('[1]TKB theo lop'!D46,'[1]Phan cong'!$A$2:$W$26,2,0)))</f>
        <v/>
      </c>
      <c r="F45" s="53"/>
      <c r="G45" s="54" t="str">
        <f>IF(F45="","",(VLOOKUP('[1]TKB theo lop'!F46,'[1]Phan cong'!$A$2:$W$26,3,0)))</f>
        <v/>
      </c>
      <c r="H45" s="53"/>
      <c r="I45" s="54" t="str">
        <f>IF(H45="","",(VLOOKUP('[1]TKB theo lop'!H46,'[1]Phan cong'!$A$2:$W$26,4,0)))</f>
        <v/>
      </c>
      <c r="J45" s="53"/>
      <c r="K45" s="54" t="str">
        <f>IF(J45="","",(VLOOKUP('[1]TKB theo lop'!J46,'[1]Phan cong'!$A$2:$W$26,5,0)))</f>
        <v/>
      </c>
      <c r="L45" s="53"/>
      <c r="M45" s="54" t="str">
        <f>IF(L45="","",VLOOKUP('[1]TKB theo lop'!L46,'[1]Phan cong'!$A$2:$W$26,6,0))</f>
        <v/>
      </c>
      <c r="N45" s="53"/>
      <c r="O45" s="54" t="str">
        <f>IF(N45="","",VLOOKUP('[1]TKB theo lop'!N46,'[1]Phan cong'!$A$2:$W$26,7,0))</f>
        <v/>
      </c>
      <c r="P45" s="53"/>
      <c r="Q45" s="54" t="str">
        <f>IF(P45="","",VLOOKUP('[1]TKB theo lop'!P46,'[1]Phan cong'!$A$2:$W$26,8,0))</f>
        <v/>
      </c>
      <c r="R45" s="53"/>
      <c r="S45" s="54" t="str">
        <f>IF(R45="","",VLOOKUP('[1]TKB theo lop'!R46,'[1]Phan cong'!$A$2:$W$26,9,0))</f>
        <v/>
      </c>
      <c r="T45" s="41"/>
    </row>
    <row r="46" spans="1:20" x14ac:dyDescent="0.3">
      <c r="A46" s="127">
        <v>6</v>
      </c>
      <c r="B46" s="123" t="s">
        <v>8</v>
      </c>
      <c r="C46" s="48">
        <v>1</v>
      </c>
      <c r="D46" s="55" t="s">
        <v>28</v>
      </c>
      <c r="E46" s="56" t="str">
        <f>IF(D46="","",(VLOOKUP('[1]TKB theo lop'!D47,'[1]Phan cong'!$A$2:$W$26,2,0)))</f>
        <v>Vy</v>
      </c>
      <c r="F46" s="55" t="s">
        <v>36</v>
      </c>
      <c r="G46" s="56" t="str">
        <f>IF(F46="","",(VLOOKUP('[1]TKB theo lop'!F47,'[1]Phan cong'!$A$2:$W$26,3,0)))</f>
        <v>Duyên</v>
      </c>
      <c r="H46" s="55" t="s">
        <v>23</v>
      </c>
      <c r="I46" s="56" t="str">
        <f>IF(H46="","",(VLOOKUP('[1]TKB theo lop'!H47,'[1]Phan cong'!$A$2:$W$26,4,0)))</f>
        <v>Thùy</v>
      </c>
      <c r="J46" s="55" t="s">
        <v>44</v>
      </c>
      <c r="K46" s="56" t="str">
        <f>IF(J46="","",(VLOOKUP('[1]TKB theo lop'!J47,'[1]Phan cong'!$A$2:$W$26,5,0)))</f>
        <v>Hiếu</v>
      </c>
      <c r="L46" s="55" t="s">
        <v>27</v>
      </c>
      <c r="M46" s="56" t="str">
        <f>IF(L46="","",VLOOKUP('[1]TKB theo lop'!L47,'[1]Phan cong'!$A$2:$W$26,6,0))</f>
        <v>Diệu</v>
      </c>
      <c r="N46" s="55" t="s">
        <v>46</v>
      </c>
      <c r="O46" s="56" t="str">
        <f>IF(N46="","",VLOOKUP('[1]TKB theo lop'!N47,'[1]Phan cong'!$A$2:$W$26,7,0))</f>
        <v>Trg</v>
      </c>
      <c r="P46" s="55" t="s">
        <v>36</v>
      </c>
      <c r="Q46" s="56" t="str">
        <f>IF(P46="","",VLOOKUP('[1]TKB theo lop'!P47,'[1]Phan cong'!$A$2:$W$26,8,0))</f>
        <v>Tư</v>
      </c>
      <c r="R46" s="55" t="s">
        <v>23</v>
      </c>
      <c r="S46" s="56" t="str">
        <f>IF(R46="","",VLOOKUP('[1]TKB theo lop'!R47,'[1]Phan cong'!$A$2:$W$26,9,0))</f>
        <v>An</v>
      </c>
      <c r="T46" s="41"/>
    </row>
    <row r="47" spans="1:20" x14ac:dyDescent="0.3">
      <c r="A47" s="127"/>
      <c r="B47" s="124"/>
      <c r="C47" s="49">
        <v>2</v>
      </c>
      <c r="D47" s="50" t="s">
        <v>28</v>
      </c>
      <c r="E47" s="51" t="str">
        <f>IF(D47="","",(VLOOKUP('[1]TKB theo lop'!D48,'[1]Phan cong'!$A$2:$W$26,2,0)))</f>
        <v>Vy</v>
      </c>
      <c r="F47" s="50" t="s">
        <v>36</v>
      </c>
      <c r="G47" s="51" t="str">
        <f>IF(F47="","",(VLOOKUP('[1]TKB theo lop'!F48,'[1]Phan cong'!$A$2:$W$26,3,0)))</f>
        <v>Duyên</v>
      </c>
      <c r="H47" s="50" t="s">
        <v>36</v>
      </c>
      <c r="I47" s="51" t="str">
        <f>IF(H47="","",(VLOOKUP('[1]TKB theo lop'!H48,'[1]Phan cong'!$A$2:$W$26,4,0)))</f>
        <v>Tư</v>
      </c>
      <c r="J47" s="50" t="s">
        <v>33</v>
      </c>
      <c r="K47" s="51" t="str">
        <f>IF(J47="","",(VLOOKUP('[1]TKB theo lop'!J48,'[1]Phan cong'!$A$2:$W$26,5,0)))</f>
        <v>Thùy</v>
      </c>
      <c r="L47" s="50" t="s">
        <v>25</v>
      </c>
      <c r="M47" s="51" t="str">
        <f>IF(L47="","",VLOOKUP('[1]TKB theo lop'!L48,'[1]Phan cong'!$A$2:$W$26,6,0))</f>
        <v>Thảo</v>
      </c>
      <c r="N47" s="50" t="s">
        <v>23</v>
      </c>
      <c r="O47" s="51" t="str">
        <f>IF(N47="","",VLOOKUP('[1]TKB theo lop'!N48,'[1]Phan cong'!$A$2:$W$26,7,0))</f>
        <v>Hoài</v>
      </c>
      <c r="P47" s="50" t="s">
        <v>46</v>
      </c>
      <c r="Q47" s="51" t="str">
        <f>IF(P47="","",VLOOKUP('[1]TKB theo lop'!P48,'[1]Phan cong'!$A$2:$W$26,8,0))</f>
        <v>Trg</v>
      </c>
      <c r="R47" s="50" t="s">
        <v>23</v>
      </c>
      <c r="S47" s="51" t="str">
        <f>IF(R47="","",VLOOKUP('[1]TKB theo lop'!R48,'[1]Phan cong'!$A$2:$W$26,9,0))</f>
        <v>An</v>
      </c>
      <c r="T47" s="41"/>
    </row>
    <row r="48" spans="1:20" x14ac:dyDescent="0.3">
      <c r="A48" s="127"/>
      <c r="B48" s="124"/>
      <c r="C48" s="49">
        <v>3</v>
      </c>
      <c r="D48" s="55" t="s">
        <v>23</v>
      </c>
      <c r="E48" s="56" t="str">
        <f>IF(D48="","",VLOOKUP('[1]TKB theo lop'!D49,'[1]Phan cong'!$A$2:$W$26,9,0))</f>
        <v>An</v>
      </c>
      <c r="F48" s="79" t="s">
        <v>29</v>
      </c>
      <c r="G48" s="74" t="str">
        <f>IF(F48="","",(VLOOKUP('[1]TKB theo lop'!F49,'[1]Phan cong'!$A$2:$W$26,3,0)))</f>
        <v>Diệu</v>
      </c>
      <c r="H48" s="50" t="s">
        <v>33</v>
      </c>
      <c r="I48" s="51" t="str">
        <f>IF(H48="","",(VLOOKUP('[1]TKB theo lop'!H49,'[1]Phan cong'!$A$2:$W$26,4,0)))</f>
        <v>Thùy</v>
      </c>
      <c r="J48" s="50" t="s">
        <v>25</v>
      </c>
      <c r="K48" s="51" t="str">
        <f>IF(J48="","",(VLOOKUP('[1]TKB theo lop'!J49,'[1]Phan cong'!$A$2:$W$26,5,0)))</f>
        <v>Thảo</v>
      </c>
      <c r="L48" s="50" t="s">
        <v>44</v>
      </c>
      <c r="M48" s="51" t="str">
        <f>IF(L48="","",VLOOKUP('[1]TKB theo lop'!L49,'[1]Phan cong'!$A$2:$W$26,6,0))</f>
        <v>Hiếu</v>
      </c>
      <c r="N48" s="50" t="s">
        <v>23</v>
      </c>
      <c r="O48" s="51" t="str">
        <f>IF(N48="","",VLOOKUP('[1]TKB theo lop'!N49,'[1]Phan cong'!$A$2:$W$26,7,0))</f>
        <v>Hoài</v>
      </c>
      <c r="P48" s="50" t="s">
        <v>36</v>
      </c>
      <c r="Q48" s="51" t="str">
        <f>IF(P48="","",VLOOKUP('[1]TKB theo lop'!P49,'[1]Phan cong'!$A$2:$W$26,8,0))</f>
        <v>Tư</v>
      </c>
      <c r="R48" s="50" t="s">
        <v>15</v>
      </c>
      <c r="S48" s="51" t="str">
        <f>IF(R48="","",VLOOKUP('[1]TKB theo lop'!R49,'[1]Phan cong'!$A$2:$W$26,9,0))</f>
        <v>Vi-La</v>
      </c>
      <c r="T48" s="41"/>
    </row>
    <row r="49" spans="1:20" x14ac:dyDescent="0.3">
      <c r="A49" s="127"/>
      <c r="B49" s="124"/>
      <c r="C49" s="49">
        <v>4</v>
      </c>
      <c r="D49" s="50" t="s">
        <v>23</v>
      </c>
      <c r="E49" s="51" t="str">
        <f>IF(D49="","",VLOOKUP('[1]TKB theo lop'!D50,'[1]Phan cong'!$A$2:$W$26,9,0))</f>
        <v>An</v>
      </c>
      <c r="F49" s="50" t="s">
        <v>21</v>
      </c>
      <c r="G49" s="51" t="str">
        <f>IF(F49="","",(VLOOKUP('[1]TKB theo lop'!F50,'[1]Phan cong'!$A$2:$W$26,3,0)))</f>
        <v>Tuyết</v>
      </c>
      <c r="H49" s="50" t="s">
        <v>44</v>
      </c>
      <c r="I49" s="51" t="str">
        <f>IF(H49="","",(VLOOKUP('[1]TKB theo lop'!H50,'[1]Phan cong'!$A$2:$W$26,4,0)))</f>
        <v>Hiếu</v>
      </c>
      <c r="J49" s="50" t="s">
        <v>23</v>
      </c>
      <c r="K49" s="51" t="str">
        <f>IF(J49="","",(VLOOKUP('[1]TKB theo lop'!J50,'[1]Phan cong'!$A$2:$W$26,5,0)))</f>
        <v>Thùy</v>
      </c>
      <c r="L49" s="50" t="s">
        <v>36</v>
      </c>
      <c r="M49" s="51" t="str">
        <f>IF(L49="","",VLOOKUP('[1]TKB theo lop'!L50,'[1]Phan cong'!$A$2:$W$26,6,0))</f>
        <v>Duyên</v>
      </c>
      <c r="N49" s="50" t="s">
        <v>15</v>
      </c>
      <c r="O49" s="51" t="str">
        <f>IF(N49="","",VLOOKUP('[1]TKB theo lop'!N50,'[1]Phan cong'!$A$2:$W$26,7,0))</f>
        <v>Thủy</v>
      </c>
      <c r="P49" s="50" t="s">
        <v>15</v>
      </c>
      <c r="Q49" s="51" t="str">
        <f>IF(P49="","",VLOOKUP('[1]TKB theo lop'!P50,'[1]Phan cong'!$A$2:$W$26,8,0))</f>
        <v>Vi-La</v>
      </c>
      <c r="R49" s="50" t="s">
        <v>46</v>
      </c>
      <c r="S49" s="51" t="str">
        <f>IF(R49="","",VLOOKUP('[1]TKB theo lop'!R50,'[1]Phan cong'!$A$2:$W$26,9,0))</f>
        <v>Trg</v>
      </c>
      <c r="T49" s="41"/>
    </row>
    <row r="50" spans="1:20" x14ac:dyDescent="0.3">
      <c r="A50" s="127"/>
      <c r="B50" s="125"/>
      <c r="C50" s="52">
        <v>5</v>
      </c>
      <c r="D50" s="79" t="s">
        <v>29</v>
      </c>
      <c r="E50" s="74" t="s">
        <v>12</v>
      </c>
      <c r="F50" s="53" t="s">
        <v>15</v>
      </c>
      <c r="G50" s="54" t="str">
        <f>IF(F50="","",(VLOOKUP('[1]TKB theo lop'!F51,'[1]Phan cong'!$A$2:$W$26,3,0)))</f>
        <v>Vi-La</v>
      </c>
      <c r="H50" s="53" t="s">
        <v>15</v>
      </c>
      <c r="I50" s="54" t="str">
        <f>IF(H50="","",(VLOOKUP('[1]TKB theo lop'!H51,'[1]Phan cong'!$A$2:$W$26,4,0)))</f>
        <v>Thủy</v>
      </c>
      <c r="J50" s="53" t="s">
        <v>36</v>
      </c>
      <c r="K50" s="54" t="str">
        <f>IF(J50="","",(VLOOKUP('[1]TKB theo lop'!J51,'[1]Phan cong'!$A$2:$W$26,5,0)))</f>
        <v>Tư</v>
      </c>
      <c r="L50" s="53"/>
      <c r="M50" s="54" t="str">
        <f>IF(L50="","",VLOOKUP('[1]TKB theo lop'!L51,'[1]Phan cong'!$A$2:$W$26,6,0))</f>
        <v/>
      </c>
      <c r="N50" s="53"/>
      <c r="O50" s="54" t="str">
        <f>IF(N50="","",VLOOKUP('[1]TKB theo lop'!N51,'[1]Phan cong'!$A$2:$W$26,7,0))</f>
        <v/>
      </c>
      <c r="P50" s="53"/>
      <c r="Q50" s="54" t="str">
        <f>IF(P50="","",VLOOKUP('[1]TKB theo lop'!P51,'[1]Phan cong'!$A$2:$W$26,8,0))</f>
        <v/>
      </c>
      <c r="R50" s="53"/>
      <c r="S50" s="54" t="str">
        <f>IF(R50="","",VLOOKUP('[1]TKB theo lop'!R51,'[1]Phan cong'!$A$2:$W$26,9,0))</f>
        <v/>
      </c>
      <c r="T50" s="41"/>
    </row>
    <row r="51" spans="1:20" x14ac:dyDescent="0.3">
      <c r="A51" s="127"/>
      <c r="B51" s="123" t="s">
        <v>30</v>
      </c>
      <c r="C51" s="48">
        <v>1</v>
      </c>
      <c r="D51" s="55"/>
      <c r="E51" s="42"/>
      <c r="F51" s="41"/>
      <c r="G51" s="42"/>
      <c r="H51" s="41"/>
      <c r="I51" s="42"/>
      <c r="J51" s="58" t="s">
        <v>51</v>
      </c>
      <c r="K51" s="59"/>
      <c r="L51" s="58"/>
      <c r="M51" s="59"/>
      <c r="N51" s="58"/>
      <c r="O51" s="56"/>
      <c r="P51" s="55"/>
      <c r="Q51" s="56"/>
      <c r="R51" s="55"/>
      <c r="S51" s="56" t="str">
        <f>IF(R51="","",VLOOKUP('[1]TKB theo lop'!R52,'[1]Phan cong'!$A$2:$W$26,9,0))</f>
        <v/>
      </c>
      <c r="T51" s="41"/>
    </row>
    <row r="52" spans="1:20" x14ac:dyDescent="0.3">
      <c r="A52" s="127"/>
      <c r="B52" s="124"/>
      <c r="C52" s="49">
        <v>2</v>
      </c>
      <c r="D52" s="50"/>
      <c r="E52" s="51"/>
      <c r="F52" s="50"/>
      <c r="G52" s="51"/>
      <c r="H52" s="50"/>
      <c r="I52" s="51"/>
      <c r="J52" s="50"/>
      <c r="K52" s="51"/>
      <c r="L52" s="50"/>
      <c r="M52" s="51"/>
      <c r="N52" s="50"/>
      <c r="O52" s="51"/>
      <c r="P52" s="50"/>
      <c r="Q52" s="51"/>
      <c r="R52" s="50"/>
      <c r="S52" s="51" t="str">
        <f>IF(R52="","",VLOOKUP('[1]TKB theo lop'!R53,'[1]Phan cong'!$A$2:$W$26,9,0))</f>
        <v/>
      </c>
      <c r="T52" s="41"/>
    </row>
    <row r="53" spans="1:20" x14ac:dyDescent="0.3">
      <c r="A53" s="127"/>
      <c r="B53" s="124"/>
      <c r="C53" s="49">
        <v>3</v>
      </c>
      <c r="D53" s="50"/>
      <c r="E53" s="51" t="str">
        <f>IF(D53="","",(VLOOKUP('[1]TKB theo lop'!D54,'[1]Phan cong'!$A$2:$W$26,2,0)))</f>
        <v/>
      </c>
      <c r="F53" s="50"/>
      <c r="G53" s="51" t="str">
        <f>IF(F53="","",(VLOOKUP('[1]TKB theo lop'!F54,'[1]Phan cong'!$A$2:$W$26,3,0)))</f>
        <v/>
      </c>
      <c r="H53" s="50"/>
      <c r="I53" s="51" t="str">
        <f>IF(H53="","",(VLOOKUP('[1]TKB theo lop'!H54,'[1]Phan cong'!$A$2:$W$26,4,0)))</f>
        <v/>
      </c>
      <c r="J53" s="50"/>
      <c r="K53" s="51" t="str">
        <f>IF(J53="","",(VLOOKUP('[1]TKB theo lop'!J54,'[1]Phan cong'!$A$2:$W$26,5,0)))</f>
        <v/>
      </c>
      <c r="L53" s="50"/>
      <c r="M53" s="51" t="str">
        <f>IF(L53="","",VLOOKUP('[1]TKB theo lop'!L54,'[1]Phan cong'!$A$2:$W$26,6,0))</f>
        <v/>
      </c>
      <c r="N53" s="50"/>
      <c r="O53" s="51" t="str">
        <f>IF(N53="","",VLOOKUP('[1]TKB theo lop'!N54,'[1]Phan cong'!$A$2:$W$26,7,0))</f>
        <v/>
      </c>
      <c r="P53" s="50"/>
      <c r="Q53" s="51" t="str">
        <f>IF(P53="","",VLOOKUP('[1]TKB theo lop'!P54,'[1]Phan cong'!$A$2:$W$26,8,0))</f>
        <v/>
      </c>
      <c r="R53" s="50"/>
      <c r="S53" s="51" t="str">
        <f>IF(R53="","",VLOOKUP('[1]TKB theo lop'!R54,'[1]Phan cong'!$A$2:$W$26,9,0))</f>
        <v/>
      </c>
      <c r="T53" s="41"/>
    </row>
    <row r="54" spans="1:20" x14ac:dyDescent="0.3">
      <c r="A54" s="127"/>
      <c r="B54" s="124"/>
      <c r="C54" s="49">
        <v>4</v>
      </c>
      <c r="D54" s="50"/>
      <c r="E54" s="51" t="str">
        <f>IF(D54="","",(VLOOKUP('[1]TKB theo lop'!D55,'[1]Phan cong'!$A$2:$W$26,2,0)))</f>
        <v/>
      </c>
      <c r="F54" s="50"/>
      <c r="G54" s="51" t="str">
        <f>IF(F54="","",(VLOOKUP('[1]TKB theo lop'!F55,'[1]Phan cong'!$A$2:$W$26,3,0)))</f>
        <v/>
      </c>
      <c r="H54" s="50"/>
      <c r="I54" s="51" t="str">
        <f>IF(H54="","",(VLOOKUP('[1]TKB theo lop'!H55,'[1]Phan cong'!$A$2:$W$26,4,0)))</f>
        <v/>
      </c>
      <c r="J54" s="50"/>
      <c r="K54" s="51" t="str">
        <f>IF(J54="","",(VLOOKUP('[1]TKB theo lop'!J55,'[1]Phan cong'!$A$2:$W$26,5,0)))</f>
        <v/>
      </c>
      <c r="L54" s="50"/>
      <c r="M54" s="51" t="str">
        <f>IF(L54="","",VLOOKUP('[1]TKB theo lop'!L55,'[1]Phan cong'!$A$2:$W$26,6,0))</f>
        <v/>
      </c>
      <c r="N54" s="50"/>
      <c r="O54" s="51" t="str">
        <f>IF(N54="","",VLOOKUP('[1]TKB theo lop'!N55,'[1]Phan cong'!$A$2:$W$26,7,0))</f>
        <v/>
      </c>
      <c r="P54" s="50"/>
      <c r="Q54" s="51" t="str">
        <f>IF(P54="","",VLOOKUP('[1]TKB theo lop'!P55,'[1]Phan cong'!$A$2:$W$26,8,0))</f>
        <v/>
      </c>
      <c r="R54" s="50"/>
      <c r="S54" s="51" t="str">
        <f>IF(R54="","",VLOOKUP('[1]TKB theo lop'!R55,'[1]Phan cong'!$A$2:$W$26,9,0))</f>
        <v/>
      </c>
      <c r="T54" s="41"/>
    </row>
    <row r="55" spans="1:20" x14ac:dyDescent="0.3">
      <c r="A55" s="127"/>
      <c r="B55" s="125"/>
      <c r="C55" s="52">
        <v>5</v>
      </c>
      <c r="D55" s="53"/>
      <c r="E55" s="54" t="str">
        <f>IF(D55="","",(VLOOKUP('[1]TKB theo lop'!D56,'[1]Phan cong'!$A$2:$W$26,2,0)))</f>
        <v/>
      </c>
      <c r="F55" s="53"/>
      <c r="G55" s="54" t="str">
        <f>IF(F55="","",(VLOOKUP('[1]TKB theo lop'!F56,'[1]Phan cong'!$A$2:$W$26,3,0)))</f>
        <v/>
      </c>
      <c r="H55" s="53"/>
      <c r="I55" s="54" t="str">
        <f>IF(H55="","",(VLOOKUP('[1]TKB theo lop'!H56,'[1]Phan cong'!$A$2:$W$26,4,0)))</f>
        <v/>
      </c>
      <c r="J55" s="53"/>
      <c r="K55" s="54" t="str">
        <f>IF(J55="","",(VLOOKUP('[1]TKB theo lop'!J56,'[1]Phan cong'!$A$2:$W$26,5,0)))</f>
        <v/>
      </c>
      <c r="L55" s="53"/>
      <c r="M55" s="54" t="str">
        <f>IF(L55="","",VLOOKUP('[1]TKB theo lop'!L56,'[1]Phan cong'!$A$2:$W$26,6,0))</f>
        <v/>
      </c>
      <c r="N55" s="53"/>
      <c r="O55" s="54" t="str">
        <f>IF(N55="","",VLOOKUP('[1]TKB theo lop'!N56,'[1]Phan cong'!$A$2:$W$26,7,0))</f>
        <v/>
      </c>
      <c r="P55" s="53"/>
      <c r="Q55" s="54" t="str">
        <f>IF(P55="","",VLOOKUP('[1]TKB theo lop'!P56,'[1]Phan cong'!$A$2:$W$26,8,0))</f>
        <v/>
      </c>
      <c r="R55" s="53"/>
      <c r="S55" s="54" t="str">
        <f>IF(R55="","",VLOOKUP('[1]TKB theo lop'!R56,'[1]Phan cong'!$A$2:$W$26,9,0))</f>
        <v/>
      </c>
      <c r="T55" s="41"/>
    </row>
    <row r="56" spans="1:20" x14ac:dyDescent="0.3">
      <c r="A56" s="120">
        <v>7</v>
      </c>
      <c r="B56" s="123" t="s">
        <v>8</v>
      </c>
      <c r="C56" s="48">
        <v>1</v>
      </c>
      <c r="D56" s="55"/>
      <c r="E56" s="56" t="str">
        <f>IF(D56="","",(VLOOKUP('[1]TKB theo lop'!D57,'[1]Phan cong'!$A$2:$W$26,2,0)))</f>
        <v/>
      </c>
      <c r="F56" s="55"/>
      <c r="G56" s="56" t="str">
        <f>IF(F56="","",(VLOOKUP('[1]TKB theo lop'!F57,'[1]Phan cong'!$A$2:$W$26,3,0)))</f>
        <v/>
      </c>
      <c r="H56" s="60"/>
      <c r="I56" s="56" t="str">
        <f>IF(H56="","",(VLOOKUP('[1]TKB theo lop'!H57,'[1]Phan cong'!$A$2:$W$26,4,0)))</f>
        <v/>
      </c>
      <c r="J56" s="55"/>
      <c r="K56" s="56" t="str">
        <f>IF(J56="","",(VLOOKUP('[1]TKB theo lop'!J57,'[1]Phan cong'!$A$2:$W$26,5,0)))</f>
        <v/>
      </c>
      <c r="L56" s="60"/>
      <c r="M56" s="56" t="str">
        <f>IF(L56="","",VLOOKUP('[1]TKB theo lop'!L57,'[1]Phan cong'!$A$2:$W$26,6,0))</f>
        <v/>
      </c>
      <c r="N56" s="60"/>
      <c r="O56" s="56" t="str">
        <f>IF(N56="","",VLOOKUP('[1]TKB theo lop'!N57,'[1]Phan cong'!$A$2:$W$26,7,0))</f>
        <v/>
      </c>
      <c r="P56" s="60"/>
      <c r="Q56" s="56" t="str">
        <f>IF(P56="","",VLOOKUP('[1]TKB theo lop'!P57,'[1]Phan cong'!$A$2:$W$26,8,0))</f>
        <v/>
      </c>
      <c r="R56" s="60"/>
      <c r="S56" s="56" t="str">
        <f>IF(R56="","",VLOOKUP('[1]TKB theo lop'!R57,'[1]Phan cong'!$A$2:$W$26,9,0))</f>
        <v/>
      </c>
      <c r="T56" s="41"/>
    </row>
    <row r="57" spans="1:20" x14ac:dyDescent="0.3">
      <c r="A57" s="121"/>
      <c r="B57" s="128"/>
      <c r="C57" s="49">
        <v>2</v>
      </c>
      <c r="D57" s="50"/>
      <c r="E57" s="51" t="str">
        <f>IF(D57="","",(VLOOKUP('[1]TKB theo lop'!D58,'[1]Phan cong'!$A$2:$W$26,2,0)))</f>
        <v/>
      </c>
      <c r="F57" s="50"/>
      <c r="G57" s="51" t="str">
        <f>IF(F57="","",(VLOOKUP('[1]TKB theo lop'!F58,'[1]Phan cong'!$A$2:$W$26,3,0)))</f>
        <v/>
      </c>
      <c r="H57" s="61"/>
      <c r="I57" s="51" t="str">
        <f>IF(H57="","",(VLOOKUP('[1]TKB theo lop'!H58,'[1]Phan cong'!$A$2:$W$26,4,0)))</f>
        <v/>
      </c>
      <c r="J57" s="50"/>
      <c r="K57" s="51" t="str">
        <f>IF(J57="","",(VLOOKUP('[1]TKB theo lop'!J58,'[1]Phan cong'!$A$2:$W$26,5,0)))</f>
        <v/>
      </c>
      <c r="L57" s="61"/>
      <c r="M57" s="51" t="str">
        <f>IF(L57="","",VLOOKUP('[1]TKB theo lop'!L58,'[1]Phan cong'!$A$2:$W$26,6,0))</f>
        <v/>
      </c>
      <c r="N57" s="61"/>
      <c r="O57" s="51" t="str">
        <f>IF(N57="","",VLOOKUP('[1]TKB theo lop'!N58,'[1]Phan cong'!$A$2:$W$26,7,0))</f>
        <v/>
      </c>
      <c r="P57" s="61"/>
      <c r="Q57" s="51" t="str">
        <f>IF(P57="","",VLOOKUP('[1]TKB theo lop'!P58,'[1]Phan cong'!$A$2:$W$26,8,0))</f>
        <v/>
      </c>
      <c r="R57" s="61"/>
      <c r="S57" s="51" t="str">
        <f>IF(R57="","",VLOOKUP('[1]TKB theo lop'!R58,'[1]Phan cong'!$A$2:$W$26,9,0))</f>
        <v/>
      </c>
      <c r="T57" s="41"/>
    </row>
    <row r="58" spans="1:20" x14ac:dyDescent="0.3">
      <c r="A58" s="121"/>
      <c r="B58" s="128"/>
      <c r="C58" s="49">
        <v>3</v>
      </c>
      <c r="D58" s="50"/>
      <c r="E58" s="51" t="str">
        <f>IF(D58="","",(VLOOKUP('[1]TKB theo lop'!D59,'[1]Phan cong'!$A$2:$W$26,2,0)))</f>
        <v/>
      </c>
      <c r="F58" s="50"/>
      <c r="G58" s="51" t="str">
        <f>IF(F58="","",(VLOOKUP('[1]TKB theo lop'!F59,'[1]Phan cong'!$A$2:$W$26,3,0)))</f>
        <v/>
      </c>
      <c r="H58" s="61"/>
      <c r="I58" s="51" t="str">
        <f>IF(H58="","",(VLOOKUP('[1]TKB theo lop'!H59,'[1]Phan cong'!$A$2:$W$26,4,0)))</f>
        <v/>
      </c>
      <c r="J58" s="50"/>
      <c r="K58" s="51" t="str">
        <f>IF(J58="","",(VLOOKUP('[1]TKB theo lop'!J59,'[1]Phan cong'!$A$2:$W$26,5,0)))</f>
        <v/>
      </c>
      <c r="L58" s="61"/>
      <c r="M58" s="51" t="str">
        <f>IF(L58="","",VLOOKUP('[1]TKB theo lop'!L59,'[1]Phan cong'!$A$2:$W$26,6,0))</f>
        <v/>
      </c>
      <c r="N58" s="61"/>
      <c r="O58" s="51" t="str">
        <f>IF(N58="","",VLOOKUP('[1]TKB theo lop'!N59,'[1]Phan cong'!$A$2:$W$26,7,0))</f>
        <v/>
      </c>
      <c r="P58" s="61"/>
      <c r="Q58" s="51" t="str">
        <f>IF(P58="","",VLOOKUP('[1]TKB theo lop'!P59,'[1]Phan cong'!$A$2:$W$26,8,0))</f>
        <v/>
      </c>
      <c r="R58" s="61"/>
      <c r="S58" s="51" t="str">
        <f>IF(R58="","",VLOOKUP('[1]TKB theo lop'!R59,'[1]Phan cong'!$A$2:$W$26,9,0))</f>
        <v/>
      </c>
      <c r="T58" s="41"/>
    </row>
    <row r="59" spans="1:20" x14ac:dyDescent="0.3">
      <c r="A59" s="121"/>
      <c r="B59" s="128"/>
      <c r="C59" s="49">
        <v>4</v>
      </c>
      <c r="D59" s="50"/>
      <c r="E59" s="51" t="str">
        <f>IF(D59="","",(VLOOKUP('[1]TKB theo lop'!D60,'[1]Phan cong'!$A$2:$W$26,2,0)))</f>
        <v/>
      </c>
      <c r="F59" s="50"/>
      <c r="G59" s="51" t="str">
        <f>IF(F59="","",(VLOOKUP('[1]TKB theo lop'!F60,'[1]Phan cong'!$A$2:$W$26,3,0)))</f>
        <v/>
      </c>
      <c r="H59" s="50"/>
      <c r="I59" s="51" t="str">
        <f>IF(H59="","",(VLOOKUP('[1]TKB theo lop'!H60,'[1]Phan cong'!$A$2:$W$26,4,0)))</f>
        <v/>
      </c>
      <c r="J59" s="50"/>
      <c r="K59" s="51" t="str">
        <f>IF(J59="","",(VLOOKUP('[1]TKB theo lop'!J60,'[1]Phan cong'!$A$2:$W$26,5,0)))</f>
        <v/>
      </c>
      <c r="L59" s="50"/>
      <c r="M59" s="51" t="str">
        <f>IF(L59="","",VLOOKUP('[1]TKB theo lop'!L60,'[1]Phan cong'!$A$2:$W$26,6,0))</f>
        <v/>
      </c>
      <c r="N59" s="50"/>
      <c r="O59" s="51" t="str">
        <f>IF(N59="","",VLOOKUP('[1]TKB theo lop'!N60,'[1]Phan cong'!$A$2:$W$26,7,0))</f>
        <v/>
      </c>
      <c r="P59" s="50"/>
      <c r="Q59" s="51" t="str">
        <f>IF(P59="","",VLOOKUP('[1]TKB theo lop'!P60,'[1]Phan cong'!$A$2:$W$26,8,0))</f>
        <v/>
      </c>
      <c r="R59" s="50"/>
      <c r="S59" s="51" t="str">
        <f>IF(R59="","",VLOOKUP('[1]TKB theo lop'!R60,'[1]Phan cong'!$A$2:$W$26,9,0))</f>
        <v/>
      </c>
      <c r="T59" s="41"/>
    </row>
    <row r="60" spans="1:20" x14ac:dyDescent="0.3">
      <c r="A60" s="121"/>
      <c r="B60" s="129"/>
      <c r="C60" s="52">
        <v>5</v>
      </c>
      <c r="D60" s="53"/>
      <c r="E60" s="54" t="str">
        <f>IF(D60="","",(VLOOKUP('[1]TKB theo lop'!D61,'[1]Phan cong'!$A$2:$W$26,2,0)))</f>
        <v/>
      </c>
      <c r="F60" s="53"/>
      <c r="G60" s="54" t="str">
        <f>IF(F60="","",(VLOOKUP('[1]TKB theo lop'!F61,'[1]Phan cong'!$A$2:$W$26,3,0)))</f>
        <v/>
      </c>
      <c r="H60" s="53"/>
      <c r="I60" s="54" t="str">
        <f>IF(H60="","",(VLOOKUP('[1]TKB theo lop'!H61,'[1]Phan cong'!$A$2:$W$26,4,0)))</f>
        <v/>
      </c>
      <c r="J60" s="53"/>
      <c r="K60" s="54" t="str">
        <f>IF(J60="","",(VLOOKUP('[1]TKB theo lop'!J61,'[1]Phan cong'!$A$2:$W$26,5,0)))</f>
        <v/>
      </c>
      <c r="L60" s="53"/>
      <c r="M60" s="54" t="str">
        <f>IF(L60="","",VLOOKUP('[1]TKB theo lop'!L61,'[1]Phan cong'!$A$2:$W$26,6,0))</f>
        <v/>
      </c>
      <c r="N60" s="53"/>
      <c r="O60" s="54" t="str">
        <f>IF(N60="","",VLOOKUP('[1]TKB theo lop'!N61,'[1]Phan cong'!$A$2:$W$26,7,0))</f>
        <v/>
      </c>
      <c r="P60" s="53"/>
      <c r="Q60" s="54" t="str">
        <f>IF(P60="","",VLOOKUP('[1]TKB theo lop'!P61,'[1]Phan cong'!$A$2:$W$26,8,0))</f>
        <v/>
      </c>
      <c r="R60" s="53"/>
      <c r="S60" s="54" t="str">
        <f>IF(R60="","",VLOOKUP('[1]TKB theo lop'!R61,'[1]Phan cong'!$A$2:$W$26,9,0))</f>
        <v/>
      </c>
      <c r="T60" s="41"/>
    </row>
    <row r="61" spans="1:20" x14ac:dyDescent="0.3">
      <c r="A61" s="121"/>
      <c r="B61" s="123" t="s">
        <v>30</v>
      </c>
      <c r="C61" s="48">
        <v>1</v>
      </c>
      <c r="D61" s="55"/>
      <c r="E61" s="56" t="str">
        <f>IF(D61="","",(VLOOKUP('[1]TKB theo lop'!D62,'[1]Phan cong'!$A$2:$W$26,2,0)))</f>
        <v/>
      </c>
      <c r="F61" s="55"/>
      <c r="G61" s="56" t="str">
        <f>IF(F61="","",(VLOOKUP('[1]TKB theo lop'!F62,'[1]Phan cong'!$A$2:$W$26,3,0)))</f>
        <v/>
      </c>
      <c r="H61" s="60"/>
      <c r="I61" s="56" t="str">
        <f>IF(H61="","",(VLOOKUP('[1]TKB theo lop'!H62,'[1]Phan cong'!$A$2:$W$26,4,0)))</f>
        <v/>
      </c>
      <c r="J61" s="55"/>
      <c r="K61" s="56" t="str">
        <f>IF(J61="","",(VLOOKUP('[1]TKB theo lop'!J62,'[1]Phan cong'!$A$2:$W$26,5,0)))</f>
        <v/>
      </c>
      <c r="L61" s="60"/>
      <c r="M61" s="56" t="str">
        <f>IF(L61="","",VLOOKUP('[1]TKB theo lop'!L62,'[1]Phan cong'!$A$2:$W$26,6,0))</f>
        <v/>
      </c>
      <c r="N61" s="60"/>
      <c r="O61" s="56" t="str">
        <f>IF(N61="","",VLOOKUP('[1]TKB theo lop'!N62,'[1]Phan cong'!$A$2:$W$26,7,0))</f>
        <v/>
      </c>
      <c r="P61" s="60"/>
      <c r="Q61" s="56" t="str">
        <f>IF(P61="","",VLOOKUP('[1]TKB theo lop'!P62,'[1]Phan cong'!$A$2:$W$26,8,0))</f>
        <v/>
      </c>
      <c r="R61" s="60"/>
      <c r="S61" s="56" t="str">
        <f>IF(R61="","",VLOOKUP('[1]TKB theo lop'!R62,'[1]Phan cong'!$A$2:$W$26,9,0))</f>
        <v/>
      </c>
      <c r="T61" s="62"/>
    </row>
    <row r="62" spans="1:20" x14ac:dyDescent="0.3">
      <c r="A62" s="121"/>
      <c r="B62" s="128"/>
      <c r="C62" s="49">
        <v>2</v>
      </c>
      <c r="D62" s="50"/>
      <c r="E62" s="51" t="str">
        <f>IF(D62="","",(VLOOKUP('[1]TKB theo lop'!D63,'[1]Phan cong'!$A$2:$W$26,2,0)))</f>
        <v/>
      </c>
      <c r="F62" s="50"/>
      <c r="G62" s="51" t="str">
        <f>IF(F62="","",(VLOOKUP('[1]TKB theo lop'!F63,'[1]Phan cong'!$A$2:$W$26,3,0)))</f>
        <v/>
      </c>
      <c r="H62" s="61"/>
      <c r="I62" s="51" t="str">
        <f>IF(H62="","",(VLOOKUP('[1]TKB theo lop'!H63,'[1]Phan cong'!$A$2:$W$26,4,0)))</f>
        <v/>
      </c>
      <c r="J62" s="50"/>
      <c r="K62" s="51" t="str">
        <f>IF(J62="","",(VLOOKUP('[1]TKB theo lop'!J63,'[1]Phan cong'!$A$2:$W$26,5,0)))</f>
        <v/>
      </c>
      <c r="L62" s="61"/>
      <c r="M62" s="51" t="str">
        <f>IF(L62="","",VLOOKUP('[1]TKB theo lop'!L63,'[1]Phan cong'!$A$2:$W$26,6,0))</f>
        <v/>
      </c>
      <c r="N62" s="61"/>
      <c r="O62" s="51" t="str">
        <f>IF(N62="","",VLOOKUP('[1]TKB theo lop'!N63,'[1]Phan cong'!$A$2:$W$26,7,0))</f>
        <v/>
      </c>
      <c r="P62" s="61"/>
      <c r="Q62" s="51" t="str">
        <f>IF(P62="","",VLOOKUP('[1]TKB theo lop'!P63,'[1]Phan cong'!$A$2:$W$26,8,0))</f>
        <v/>
      </c>
      <c r="R62" s="61"/>
      <c r="S62" s="51" t="str">
        <f>IF(R62="","",VLOOKUP('[1]TKB theo lop'!R63,'[1]Phan cong'!$A$2:$W$26,9,0))</f>
        <v/>
      </c>
      <c r="T62" s="62"/>
    </row>
    <row r="63" spans="1:20" x14ac:dyDescent="0.3">
      <c r="A63" s="121"/>
      <c r="B63" s="128"/>
      <c r="C63" s="49">
        <v>3</v>
      </c>
      <c r="D63" s="50"/>
      <c r="E63" s="51" t="str">
        <f>IF(D63="","",(VLOOKUP('[1]TKB theo lop'!D64,'[1]Phan cong'!$A$2:$W$26,2,0)))</f>
        <v/>
      </c>
      <c r="F63" s="50"/>
      <c r="G63" s="51" t="str">
        <f>IF(F63="","",(VLOOKUP('[1]TKB theo lop'!F64,'[1]Phan cong'!$A$2:$W$26,3,0)))</f>
        <v/>
      </c>
      <c r="H63" s="61"/>
      <c r="I63" s="51" t="str">
        <f>IF(H63="","",(VLOOKUP('[1]TKB theo lop'!H64,'[1]Phan cong'!$A$2:$W$26,4,0)))</f>
        <v/>
      </c>
      <c r="J63" s="50"/>
      <c r="K63" s="51" t="str">
        <f>IF(J63="","",(VLOOKUP('[1]TKB theo lop'!J64,'[1]Phan cong'!$A$2:$W$26,5,0)))</f>
        <v/>
      </c>
      <c r="L63" s="61"/>
      <c r="M63" s="51" t="str">
        <f>IF(L63="","",VLOOKUP('[1]TKB theo lop'!L64,'[1]Phan cong'!$A$2:$W$26,6,0))</f>
        <v/>
      </c>
      <c r="N63" s="61"/>
      <c r="O63" s="51" t="str">
        <f>IF(N63="","",VLOOKUP('[1]TKB theo lop'!N64,'[1]Phan cong'!$A$2:$W$26,7,0))</f>
        <v/>
      </c>
      <c r="P63" s="61"/>
      <c r="Q63" s="51" t="str">
        <f>IF(P63="","",VLOOKUP('[1]TKB theo lop'!P64,'[1]Phan cong'!$A$2:$W$26,8,0))</f>
        <v/>
      </c>
      <c r="R63" s="61"/>
      <c r="S63" s="51" t="str">
        <f>IF(R63="","",VLOOKUP('[1]TKB theo lop'!R64,'[1]Phan cong'!$A$2:$W$26,9,0))</f>
        <v/>
      </c>
      <c r="T63" s="62"/>
    </row>
    <row r="64" spans="1:20" x14ac:dyDescent="0.3">
      <c r="A64" s="121"/>
      <c r="B64" s="128"/>
      <c r="C64" s="49">
        <v>4</v>
      </c>
      <c r="D64" s="50"/>
      <c r="E64" s="51" t="str">
        <f>IF(D64="","",(VLOOKUP('[1]TKB theo lop'!D65,'[1]Phan cong'!$A$2:$W$26,2,0)))</f>
        <v/>
      </c>
      <c r="F64" s="50"/>
      <c r="G64" s="51" t="str">
        <f>IF(F64="","",(VLOOKUP('[1]TKB theo lop'!F65,'[1]Phan cong'!$A$2:$W$26,3,0)))</f>
        <v/>
      </c>
      <c r="H64" s="50"/>
      <c r="I64" s="51" t="str">
        <f>IF(H64="","",(VLOOKUP('[1]TKB theo lop'!H65,'[1]Phan cong'!$A$2:$W$26,4,0)))</f>
        <v/>
      </c>
      <c r="J64" s="50"/>
      <c r="K64" s="51" t="str">
        <f>IF(J64="","",(VLOOKUP('[1]TKB theo lop'!J65,'[1]Phan cong'!$A$2:$W$26,5,0)))</f>
        <v/>
      </c>
      <c r="L64" s="50"/>
      <c r="M64" s="51" t="str">
        <f>IF(L64="","",VLOOKUP('[1]TKB theo lop'!L65,'[1]Phan cong'!$A$2:$W$26,6,0))</f>
        <v/>
      </c>
      <c r="N64" s="50"/>
      <c r="O64" s="51" t="str">
        <f>IF(N64="","",VLOOKUP('[1]TKB theo lop'!N65,'[1]Phan cong'!$A$2:$W$26,7,0))</f>
        <v/>
      </c>
      <c r="P64" s="50"/>
      <c r="Q64" s="51" t="str">
        <f>IF(P64="","",VLOOKUP('[1]TKB theo lop'!P65,'[1]Phan cong'!$A$2:$W$26,8,0))</f>
        <v/>
      </c>
      <c r="R64" s="50"/>
      <c r="S64" s="51" t="str">
        <f>IF(R64="","",VLOOKUP('[1]TKB theo lop'!R65,'[1]Phan cong'!$A$2:$W$26,9,0))</f>
        <v/>
      </c>
      <c r="T64" s="62"/>
    </row>
    <row r="65" spans="1:20" x14ac:dyDescent="0.3">
      <c r="A65" s="122"/>
      <c r="B65" s="129"/>
      <c r="C65" s="52">
        <v>5</v>
      </c>
      <c r="D65" s="53"/>
      <c r="E65" s="54" t="str">
        <f>IF(D65="","",(VLOOKUP('[1]TKB theo lop'!D66,'[1]Phan cong'!$A$2:$W$26,2,0)))</f>
        <v/>
      </c>
      <c r="F65" s="53"/>
      <c r="G65" s="54" t="str">
        <f>IF(F65="","",(VLOOKUP('[1]TKB theo lop'!F66,'[1]Phan cong'!$A$2:$W$26,3,0)))</f>
        <v/>
      </c>
      <c r="H65" s="53"/>
      <c r="I65" s="54" t="str">
        <f>IF(H65="","",(VLOOKUP('[1]TKB theo lop'!H66,'[1]Phan cong'!$A$2:$W$26,4,0)))</f>
        <v/>
      </c>
      <c r="J65" s="53"/>
      <c r="K65" s="54" t="str">
        <f>IF(J65="","",(VLOOKUP('[1]TKB theo lop'!J66,'[1]Phan cong'!$A$2:$W$26,5,0)))</f>
        <v/>
      </c>
      <c r="L65" s="53"/>
      <c r="M65" s="54" t="str">
        <f>IF(L65="","",VLOOKUP('[1]TKB theo lop'!L66,'[1]Phan cong'!$A$2:$W$26,6,0))</f>
        <v/>
      </c>
      <c r="N65" s="53"/>
      <c r="O65" s="54" t="str">
        <f>IF(N65="","",VLOOKUP('[1]TKB theo lop'!N66,'[1]Phan cong'!$A$2:$W$26,7,0))</f>
        <v/>
      </c>
      <c r="P65" s="53"/>
      <c r="Q65" s="54" t="str">
        <f>IF(P65="","",VLOOKUP('[1]TKB theo lop'!P66,'[1]Phan cong'!$A$2:$W$26,8,0))</f>
        <v/>
      </c>
      <c r="R65" s="53"/>
      <c r="S65" s="54" t="str">
        <f>IF(R65="","",VLOOKUP('[1]TKB theo lop'!R66,'[1]Phan cong'!$A$2:$W$26,9,0))</f>
        <v/>
      </c>
      <c r="T65" s="62"/>
    </row>
    <row r="66" spans="1:20" x14ac:dyDescent="0.3">
      <c r="A66" s="63"/>
      <c r="B66" s="64"/>
      <c r="C66" s="64"/>
      <c r="D66" s="65"/>
      <c r="E66" s="66"/>
      <c r="F66" s="67"/>
      <c r="G66" s="66"/>
      <c r="H66" s="64"/>
      <c r="I66" s="66"/>
      <c r="J66" s="64"/>
      <c r="K66" s="66"/>
      <c r="L66" s="68"/>
      <c r="M66" s="66"/>
      <c r="N66" s="68"/>
      <c r="O66" s="66"/>
      <c r="P66" s="68"/>
      <c r="Q66" s="66"/>
      <c r="R66" s="62"/>
      <c r="S66" s="69"/>
      <c r="T66" s="41"/>
    </row>
    <row r="67" spans="1:20" x14ac:dyDescent="0.3">
      <c r="A67" s="63"/>
      <c r="B67" s="64"/>
      <c r="C67" s="64"/>
      <c r="D67" s="65"/>
      <c r="E67" s="66"/>
      <c r="F67" s="67"/>
      <c r="G67" s="66"/>
      <c r="H67" s="63"/>
      <c r="I67" s="70"/>
      <c r="J67" s="63"/>
      <c r="K67" s="70"/>
      <c r="L67" s="71"/>
      <c r="M67" s="70"/>
      <c r="N67" s="71"/>
      <c r="O67" s="70"/>
      <c r="P67" s="71"/>
      <c r="Q67" s="70"/>
      <c r="R67" s="41"/>
      <c r="S67" s="42"/>
      <c r="T67" s="41"/>
    </row>
    <row r="68" spans="1:20" ht="16.8" x14ac:dyDescent="0.3">
      <c r="A68" s="63"/>
      <c r="B68" s="64"/>
      <c r="C68" s="64"/>
      <c r="D68" s="65"/>
      <c r="E68" s="66"/>
      <c r="F68" s="67"/>
      <c r="G68" s="66"/>
      <c r="H68" s="63"/>
      <c r="I68" s="70"/>
      <c r="J68" s="126" t="s">
        <v>52</v>
      </c>
      <c r="K68" s="126"/>
      <c r="L68" s="126"/>
      <c r="M68" s="126"/>
      <c r="N68" s="126"/>
      <c r="O68" s="126"/>
      <c r="P68" s="126"/>
      <c r="Q68" s="126"/>
      <c r="R68" s="41"/>
      <c r="S68" s="42"/>
      <c r="T68" s="41"/>
    </row>
    <row r="69" spans="1:20" x14ac:dyDescent="0.3">
      <c r="A69" s="63"/>
      <c r="B69" s="64"/>
      <c r="C69" s="64"/>
      <c r="D69" s="67"/>
      <c r="E69" s="66"/>
      <c r="F69" s="67"/>
      <c r="G69" s="66"/>
      <c r="H69" s="63"/>
      <c r="I69" s="70"/>
      <c r="J69" s="63"/>
      <c r="K69" s="70"/>
      <c r="L69" s="72" t="s">
        <v>53</v>
      </c>
      <c r="M69" s="70"/>
      <c r="N69" s="71"/>
      <c r="O69" s="70"/>
      <c r="P69" s="71"/>
      <c r="Q69" s="70"/>
      <c r="R69" s="41"/>
      <c r="S69" s="42"/>
      <c r="T69" s="41"/>
    </row>
    <row r="70" spans="1:20" x14ac:dyDescent="0.3">
      <c r="A70" s="63"/>
      <c r="B70" s="64"/>
      <c r="C70" s="64"/>
      <c r="D70" s="65"/>
      <c r="E70" s="66"/>
      <c r="F70" s="67"/>
      <c r="G70" s="66"/>
      <c r="H70" s="63"/>
      <c r="I70" s="70"/>
      <c r="J70" s="63"/>
      <c r="K70" s="70"/>
      <c r="L70" s="71"/>
      <c r="M70" s="70"/>
      <c r="N70" s="71"/>
      <c r="O70" s="70"/>
      <c r="P70" s="71"/>
      <c r="Q70" s="70"/>
      <c r="R70" s="41"/>
      <c r="S70" s="42"/>
      <c r="T70" s="41"/>
    </row>
    <row r="71" spans="1:20" x14ac:dyDescent="0.3">
      <c r="A71" s="63"/>
      <c r="B71" s="63"/>
      <c r="C71" s="63"/>
      <c r="D71" s="71"/>
      <c r="E71" s="70"/>
      <c r="F71" s="71"/>
      <c r="G71" s="70"/>
      <c r="H71" s="63"/>
      <c r="I71" s="70"/>
      <c r="J71" s="63"/>
      <c r="K71" s="70"/>
      <c r="L71" s="72" t="s">
        <v>59</v>
      </c>
      <c r="M71" s="70"/>
      <c r="N71" s="72"/>
      <c r="O71" s="70"/>
      <c r="P71" s="71"/>
      <c r="Q71" s="70"/>
      <c r="R71" s="41"/>
      <c r="S71" s="42"/>
      <c r="T71" s="41"/>
    </row>
  </sheetData>
  <mergeCells count="51">
    <mergeCell ref="L3:M3"/>
    <mergeCell ref="N3:O3"/>
    <mergeCell ref="P3:Q3"/>
    <mergeCell ref="R3:S3"/>
    <mergeCell ref="A1:G1"/>
    <mergeCell ref="H1:Q1"/>
    <mergeCell ref="A2:G2"/>
    <mergeCell ref="O2:Q2"/>
    <mergeCell ref="A3:C3"/>
    <mergeCell ref="D3:E3"/>
    <mergeCell ref="F3:G3"/>
    <mergeCell ref="H3:I3"/>
    <mergeCell ref="J3:K3"/>
    <mergeCell ref="L4:M4"/>
    <mergeCell ref="N4:O4"/>
    <mergeCell ref="P4:Q4"/>
    <mergeCell ref="R4:S4"/>
    <mergeCell ref="A4:A5"/>
    <mergeCell ref="B4:B5"/>
    <mergeCell ref="C4:C5"/>
    <mergeCell ref="D4:E4"/>
    <mergeCell ref="F4:G4"/>
    <mergeCell ref="H4:I4"/>
    <mergeCell ref="J4:K4"/>
    <mergeCell ref="P6:Q6"/>
    <mergeCell ref="R6:S6"/>
    <mergeCell ref="A6:A15"/>
    <mergeCell ref="B6:B10"/>
    <mergeCell ref="D6:E6"/>
    <mergeCell ref="F6:G6"/>
    <mergeCell ref="H6:I6"/>
    <mergeCell ref="J6:K6"/>
    <mergeCell ref="L6:M6"/>
    <mergeCell ref="B11:B15"/>
    <mergeCell ref="A16:A25"/>
    <mergeCell ref="B16:B20"/>
    <mergeCell ref="B21:B25"/>
    <mergeCell ref="N6:O6"/>
    <mergeCell ref="A26:A35"/>
    <mergeCell ref="B26:B30"/>
    <mergeCell ref="B31:B35"/>
    <mergeCell ref="A36:A45"/>
    <mergeCell ref="B36:B40"/>
    <mergeCell ref="B41:B45"/>
    <mergeCell ref="J68:Q68"/>
    <mergeCell ref="A46:A55"/>
    <mergeCell ref="B46:B50"/>
    <mergeCell ref="B51:B55"/>
    <mergeCell ref="A56:A65"/>
    <mergeCell ref="B56:B60"/>
    <mergeCell ref="B61:B65"/>
  </mergeCells>
  <conditionalFormatting sqref="D3:S3">
    <cfRule type="cellIs" dxfId="89" priority="92" operator="greaterThan">
      <formula>0</formula>
    </cfRule>
  </conditionalFormatting>
  <conditionalFormatting sqref="I32">
    <cfRule type="duplicateValues" dxfId="88" priority="32"/>
  </conditionalFormatting>
  <conditionalFormatting sqref="Q42">
    <cfRule type="duplicateValues" dxfId="87" priority="31"/>
  </conditionalFormatting>
  <conditionalFormatting sqref="E48">
    <cfRule type="duplicateValues" dxfId="86" priority="30"/>
  </conditionalFormatting>
  <conditionalFormatting sqref="E49">
    <cfRule type="duplicateValues" dxfId="85" priority="29"/>
  </conditionalFormatting>
  <conditionalFormatting sqref="G12">
    <cfRule type="duplicateValues" dxfId="84" priority="28"/>
  </conditionalFormatting>
  <conditionalFormatting sqref="G21">
    <cfRule type="duplicateValues" dxfId="83" priority="27"/>
  </conditionalFormatting>
  <conditionalFormatting sqref="E41">
    <cfRule type="duplicateValues" dxfId="82" priority="26"/>
  </conditionalFormatting>
  <conditionalFormatting sqref="G19">
    <cfRule type="duplicateValues" dxfId="81" priority="25"/>
  </conditionalFormatting>
  <conditionalFormatting sqref="E13">
    <cfRule type="duplicateValues" dxfId="80" priority="24"/>
  </conditionalFormatting>
  <conditionalFormatting sqref="O28">
    <cfRule type="duplicateValues" dxfId="79" priority="23"/>
  </conditionalFormatting>
  <conditionalFormatting sqref="O29">
    <cfRule type="duplicateValues" dxfId="78" priority="22"/>
  </conditionalFormatting>
  <conditionalFormatting sqref="O26">
    <cfRule type="duplicateValues" dxfId="77" priority="21"/>
  </conditionalFormatting>
  <conditionalFormatting sqref="O27">
    <cfRule type="duplicateValues" dxfId="76" priority="20"/>
  </conditionalFormatting>
  <conditionalFormatting sqref="M26">
    <cfRule type="duplicateValues" dxfId="75" priority="19"/>
  </conditionalFormatting>
  <conditionalFormatting sqref="M27">
    <cfRule type="duplicateValues" dxfId="74" priority="18"/>
  </conditionalFormatting>
  <conditionalFormatting sqref="M28">
    <cfRule type="duplicateValues" dxfId="73" priority="17"/>
  </conditionalFormatting>
  <conditionalFormatting sqref="M29">
    <cfRule type="duplicateValues" dxfId="72" priority="16"/>
  </conditionalFormatting>
  <conditionalFormatting sqref="E7 G7 I7 K7 M7 O7 Q7 S7">
    <cfRule type="duplicateValues" dxfId="71" priority="93"/>
  </conditionalFormatting>
  <conditionalFormatting sqref="O8 M8 K8 I8 G8 E8 Q8">
    <cfRule type="duplicateValues" dxfId="70" priority="101"/>
  </conditionalFormatting>
  <conditionalFormatting sqref="E9 G9 I9 M9 O9 K9:K10 S9:S10">
    <cfRule type="duplicateValues" dxfId="69" priority="109"/>
  </conditionalFormatting>
  <conditionalFormatting sqref="E10 G10 I10 M10 O10 Q10">
    <cfRule type="duplicateValues" dxfId="68" priority="117"/>
  </conditionalFormatting>
  <conditionalFormatting sqref="E11 G11 I11 K11 M11 O11 Q11 S11">
    <cfRule type="duplicateValues" dxfId="67" priority="124"/>
  </conditionalFormatting>
  <conditionalFormatting sqref="E12 I12 K12 M12 O12 Q12 S12">
    <cfRule type="duplicateValues" dxfId="66" priority="132"/>
  </conditionalFormatting>
  <conditionalFormatting sqref="G13 I13 K13 M13 O13 Q13 S13">
    <cfRule type="duplicateValues" dxfId="65" priority="139"/>
  </conditionalFormatting>
  <conditionalFormatting sqref="E14 G14 I14 K14 M14 O14 Q14 S14">
    <cfRule type="duplicateValues" dxfId="64" priority="146"/>
  </conditionalFormatting>
  <conditionalFormatting sqref="E15 G15 I15 K15 M15 O15 Q15 S15">
    <cfRule type="duplicateValues" dxfId="63" priority="154"/>
  </conditionalFormatting>
  <conditionalFormatting sqref="E16 G16 I16 K16 O16 Q16 S16">
    <cfRule type="duplicateValues" dxfId="62" priority="162"/>
  </conditionalFormatting>
  <conditionalFormatting sqref="E17 G17 I17 K17 M17 O17 Q17 S17">
    <cfRule type="duplicateValues" dxfId="61" priority="170"/>
  </conditionalFormatting>
  <conditionalFormatting sqref="E18 G18 I18 K18 O18 Q18 S18">
    <cfRule type="duplicateValues" dxfId="60" priority="178"/>
  </conditionalFormatting>
  <conditionalFormatting sqref="E19 I19 K19 M19 O19 Q19 S19">
    <cfRule type="duplicateValues" dxfId="59" priority="186"/>
  </conditionalFormatting>
  <conditionalFormatting sqref="E20 G20 I20 K20 M20 O20 Q20 S20">
    <cfRule type="duplicateValues" dxfId="58" priority="193"/>
  </conditionalFormatting>
  <conditionalFormatting sqref="E21 I21 K21 M21 O21 Q21 S21">
    <cfRule type="duplicateValues" dxfId="57" priority="201"/>
  </conditionalFormatting>
  <conditionalFormatting sqref="E22 G22 I22 K22 M22 O22 Q22 S22">
    <cfRule type="duplicateValues" dxfId="56" priority="208"/>
  </conditionalFormatting>
  <conditionalFormatting sqref="E23 G23 I23 M23 O23 Q23 S23">
    <cfRule type="duplicateValues" dxfId="55" priority="216"/>
  </conditionalFormatting>
  <conditionalFormatting sqref="E24 G24 I24 K24 M24 O24 Q24 S24">
    <cfRule type="duplicateValues" dxfId="54" priority="224"/>
  </conditionalFormatting>
  <conditionalFormatting sqref="E25 G25 I25 K25 M25 O25 Q25 S25">
    <cfRule type="duplicateValues" dxfId="53" priority="232"/>
  </conditionalFormatting>
  <conditionalFormatting sqref="E26 G26 I26 K26">
    <cfRule type="duplicateValues" dxfId="52" priority="240"/>
  </conditionalFormatting>
  <conditionalFormatting sqref="E27 G27 I27 K27">
    <cfRule type="duplicateValues" dxfId="51" priority="246"/>
  </conditionalFormatting>
  <conditionalFormatting sqref="E28 G28 I28 K28 S28">
    <cfRule type="duplicateValues" dxfId="50" priority="252"/>
  </conditionalFormatting>
  <conditionalFormatting sqref="E29 G29 I29 K29 S29">
    <cfRule type="duplicateValues" dxfId="49" priority="258"/>
  </conditionalFormatting>
  <conditionalFormatting sqref="E30 G30 I30 K30 M30 O30 Q30 S30">
    <cfRule type="duplicateValues" dxfId="48" priority="264"/>
  </conditionalFormatting>
  <conditionalFormatting sqref="E31 G31 I31 K31 M31 O31 Q31 S31">
    <cfRule type="duplicateValues" dxfId="47" priority="272"/>
  </conditionalFormatting>
  <conditionalFormatting sqref="E32 G32 K32 M32 O32 Q32 S32">
    <cfRule type="duplicateValues" dxfId="46" priority="280"/>
  </conditionalFormatting>
  <conditionalFormatting sqref="E33 G33 I33 K33 M33 O33 Q33 S33">
    <cfRule type="duplicateValues" dxfId="45" priority="287"/>
  </conditionalFormatting>
  <conditionalFormatting sqref="E34 G34 I34 K34 M34 O34 Q34 S34">
    <cfRule type="duplicateValues" dxfId="44" priority="295"/>
  </conditionalFormatting>
  <conditionalFormatting sqref="E35 G35 I35 K35 M35 O35 Q35 S35">
    <cfRule type="duplicateValues" dxfId="43" priority="303"/>
  </conditionalFormatting>
  <conditionalFormatting sqref="E36 I36 K36 M36 O36 Q36 S36 G36:G37">
    <cfRule type="duplicateValues" dxfId="42" priority="311"/>
  </conditionalFormatting>
  <conditionalFormatting sqref="I37 K37 M37 O37 Q37 S37">
    <cfRule type="duplicateValues" dxfId="41" priority="319"/>
  </conditionalFormatting>
  <conditionalFormatting sqref="E38 G38 K38 M38 O38 Q38 S38">
    <cfRule type="duplicateValues" dxfId="40" priority="327"/>
  </conditionalFormatting>
  <conditionalFormatting sqref="E39 I39 K39 M39 O39 Q39 S39">
    <cfRule type="duplicateValues" dxfId="39" priority="335"/>
  </conditionalFormatting>
  <conditionalFormatting sqref="G39 I40 K40 M40 O40 Q40 S40">
    <cfRule type="duplicateValues" dxfId="38" priority="343"/>
  </conditionalFormatting>
  <conditionalFormatting sqref="G41 I41 K41 M41 O41 Q41 S41">
    <cfRule type="duplicateValues" dxfId="37" priority="351"/>
  </conditionalFormatting>
  <conditionalFormatting sqref="E42 G42 I42 K42 M42 O42 S42">
    <cfRule type="duplicateValues" dxfId="36" priority="358"/>
  </conditionalFormatting>
  <conditionalFormatting sqref="E43 G43 I43 K43 M43 O43 Q43 S43">
    <cfRule type="duplicateValues" dxfId="35" priority="365"/>
  </conditionalFormatting>
  <conditionalFormatting sqref="E44 G44 I44 K44 M44 O44 Q44 S44">
    <cfRule type="duplicateValues" dxfId="34" priority="373"/>
  </conditionalFormatting>
  <conditionalFormatting sqref="E45 G45 I45 K45 M45 O45 Q45 S45">
    <cfRule type="duplicateValues" dxfId="33" priority="381"/>
  </conditionalFormatting>
  <conditionalFormatting sqref="E46 G46 I46 K46 M46 O46 Q46 S46">
    <cfRule type="duplicateValues" dxfId="32" priority="389"/>
  </conditionalFormatting>
  <conditionalFormatting sqref="E47 G47 I47 K47 M47 O47 Q47 S47">
    <cfRule type="duplicateValues" dxfId="31" priority="397"/>
  </conditionalFormatting>
  <conditionalFormatting sqref="G48 I48 K48 M48 O48 Q48 S48">
    <cfRule type="duplicateValues" dxfId="30" priority="405"/>
  </conditionalFormatting>
  <conditionalFormatting sqref="G49 I49 K49 M49 O49 Q49 S49">
    <cfRule type="duplicateValues" dxfId="29" priority="412"/>
  </conditionalFormatting>
  <conditionalFormatting sqref="G50 I50 K50 M50 O50 Q50 S50">
    <cfRule type="duplicateValues" dxfId="28" priority="419"/>
  </conditionalFormatting>
  <conditionalFormatting sqref="J51 L51 N51:O51 Q51 S51">
    <cfRule type="duplicateValues" dxfId="27" priority="427"/>
  </conditionalFormatting>
  <conditionalFormatting sqref="E52 G52 I52 K52 M52 O52 Q52 S52">
    <cfRule type="duplicateValues" dxfId="26" priority="432"/>
  </conditionalFormatting>
  <conditionalFormatting sqref="E53 G53 I53 K53 M53 O53 Q53 S53">
    <cfRule type="duplicateValues" dxfId="25" priority="440"/>
  </conditionalFormatting>
  <conditionalFormatting sqref="E54 G54 I54 K54 M54 O54 Q54 S54">
    <cfRule type="duplicateValues" dxfId="24" priority="448"/>
  </conditionalFormatting>
  <conditionalFormatting sqref="E55 G55 I55 K55 M55 O55 Q55 S55">
    <cfRule type="duplicateValues" dxfId="23" priority="456"/>
  </conditionalFormatting>
  <conditionalFormatting sqref="E56 G56 I56 K56 M56 O56 Q56 S56">
    <cfRule type="duplicateValues" dxfId="22" priority="464"/>
  </conditionalFormatting>
  <conditionalFormatting sqref="E57 G57 I57 K57 M57 O57 Q57 S57">
    <cfRule type="duplicateValues" dxfId="21" priority="472"/>
  </conditionalFormatting>
  <conditionalFormatting sqref="E58 G58 I58 K58 M58 O58 Q58 S58">
    <cfRule type="duplicateValues" dxfId="20" priority="480"/>
  </conditionalFormatting>
  <conditionalFormatting sqref="E59 G59 I59 K59 M59 O59 Q59 S59">
    <cfRule type="duplicateValues" dxfId="19" priority="488"/>
  </conditionalFormatting>
  <conditionalFormatting sqref="E60 G60 I60 K60 M60 O60 Q60 S60">
    <cfRule type="duplicateValues" dxfId="18" priority="496"/>
  </conditionalFormatting>
  <conditionalFormatting sqref="E61 G61 I61 K61 M61 O61 Q61 S61">
    <cfRule type="duplicateValues" dxfId="17" priority="504"/>
  </conditionalFormatting>
  <conditionalFormatting sqref="E62 G62 I62 K62 M62 O62 Q62 S62">
    <cfRule type="duplicateValues" dxfId="16" priority="512"/>
  </conditionalFormatting>
  <conditionalFormatting sqref="E63 G63 I63 K63 M63 O63 Q63 S63">
    <cfRule type="duplicateValues" dxfId="15" priority="520"/>
  </conditionalFormatting>
  <conditionalFormatting sqref="E64 G64 I64 K64 M64 O64 Q64 S64">
    <cfRule type="duplicateValues" dxfId="14" priority="528"/>
  </conditionalFormatting>
  <conditionalFormatting sqref="E65 G65 I65 K65 M65 O65 Q65 S65">
    <cfRule type="duplicateValues" dxfId="13" priority="536"/>
  </conditionalFormatting>
  <conditionalFormatting sqref="S26:S27">
    <cfRule type="duplicateValues" dxfId="12" priority="15"/>
  </conditionalFormatting>
  <conditionalFormatting sqref="Q28">
    <cfRule type="duplicateValues" dxfId="11" priority="13"/>
  </conditionalFormatting>
  <conditionalFormatting sqref="Q29">
    <cfRule type="duplicateValues" dxfId="10" priority="14"/>
  </conditionalFormatting>
  <conditionalFormatting sqref="Q26:Q27">
    <cfRule type="duplicateValues" dxfId="9" priority="12"/>
  </conditionalFormatting>
  <conditionalFormatting sqref="S8">
    <cfRule type="duplicateValues" dxfId="8" priority="11"/>
  </conditionalFormatting>
  <conditionalFormatting sqref="Q9">
    <cfRule type="duplicateValues" dxfId="7" priority="9"/>
  </conditionalFormatting>
  <conditionalFormatting sqref="K23">
    <cfRule type="duplicateValues" dxfId="6" priority="8"/>
  </conditionalFormatting>
  <conditionalFormatting sqref="M18">
    <cfRule type="duplicateValues" dxfId="5" priority="6"/>
  </conditionalFormatting>
  <conditionalFormatting sqref="M16">
    <cfRule type="duplicateValues" dxfId="4" priority="5"/>
  </conditionalFormatting>
  <conditionalFormatting sqref="I38">
    <cfRule type="duplicateValues" dxfId="3" priority="4"/>
  </conditionalFormatting>
  <conditionalFormatting sqref="E40">
    <cfRule type="duplicateValues" dxfId="2" priority="3"/>
  </conditionalFormatting>
  <conditionalFormatting sqref="E37">
    <cfRule type="duplicateValues" dxfId="1" priority="2"/>
  </conditionalFormatting>
  <conditionalFormatting sqref="E50">
    <cfRule type="duplicateValues" dxfId="0" priority="1"/>
  </conditionalFormatting>
  <dataValidations count="3">
    <dataValidation type="list" allowBlank="1" showInputMessage="1" showErrorMessage="1" prompt=" - " sqref="D6:S6">
      <formula1>$D$6</formula1>
    </dataValidation>
    <dataValidation type="list" allowBlank="1" showErrorMessage="1" error="Bạn đã nhập sai tên môn học" sqref="D66:D68 D70">
      <formula1>$A$39:$A$67</formula1>
    </dataValidation>
    <dataValidation type="list" allowBlank="1" showInputMessage="1" showErrorMessage="1" prompt=" - " sqref="D69 F66:F70">
      <formula1>#REF!</formula1>
    </dataValidation>
  </dataValidations>
  <pageMargins left="0.25" right="0.25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'[1]Phan cong'!#REF!</xm:f>
          </x14:formula1>
          <xm:sqref>L52:L65 H52:H65 J52:J65 P7:P65 R7:R65 H7:H50 N7:N50 J7:J50 N52:N65 K51 F41:F50 F52:F65 M51 L7:L50 F7:F39 D7:D65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8</vt:lpstr>
      <vt:lpstr>tuan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2021-10-25T00:13:12Z</cp:lastPrinted>
  <dcterms:created xsi:type="dcterms:W3CDTF">2021-10-23T13:01:18Z</dcterms:created>
  <dcterms:modified xsi:type="dcterms:W3CDTF">2021-10-25T09:10:54Z</dcterms:modified>
</cp:coreProperties>
</file>