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60" windowHeight="7725"/>
  </bookViews>
  <sheets>
    <sheet name="TKB TONG HOP" sheetId="1" r:id="rId1"/>
    <sheet name="PHAN CONG CHUYEN MON" sheetId="2" r:id="rId2"/>
    <sheet name="GVBM DAY LOP GHEP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I24" i="2" l="1"/>
  <c r="AH24" i="2"/>
  <c r="AG24" i="2"/>
  <c r="AF24" i="2"/>
  <c r="AE24" i="2"/>
  <c r="AN82" i="1"/>
  <c r="AL82" i="1"/>
  <c r="AJ82" i="1"/>
  <c r="AH82" i="1"/>
  <c r="AF82" i="1"/>
  <c r="AD82" i="1"/>
  <c r="AB82" i="1"/>
  <c r="Z82" i="1"/>
  <c r="X82" i="1"/>
  <c r="V82" i="1"/>
  <c r="T82" i="1"/>
  <c r="AO68" i="1"/>
  <c r="AM68" i="1"/>
  <c r="AK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I68" i="1"/>
  <c r="G68" i="1"/>
  <c r="E68" i="1"/>
  <c r="AO67" i="1"/>
  <c r="AM67" i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AO66" i="1"/>
  <c r="AM66" i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E66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AO63" i="1"/>
  <c r="AM63" i="1"/>
  <c r="AK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AO61" i="1"/>
  <c r="AM61" i="1"/>
  <c r="AK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AO60" i="1"/>
  <c r="AM60" i="1"/>
  <c r="AK60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I60" i="1"/>
  <c r="G60" i="1"/>
  <c r="E60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E58" i="1"/>
  <c r="AO57" i="1"/>
  <c r="AM5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E57" i="1"/>
  <c r="AO56" i="1"/>
  <c r="AM56" i="1"/>
  <c r="AK56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I56" i="1"/>
  <c r="E56" i="1"/>
  <c r="AO55" i="1"/>
  <c r="AM55" i="1"/>
  <c r="AK55" i="1"/>
  <c r="AI55" i="1"/>
  <c r="AG55" i="1"/>
  <c r="AE55" i="1"/>
  <c r="AC55" i="1"/>
  <c r="AA55" i="1"/>
  <c r="Y55" i="1"/>
  <c r="W55" i="1"/>
  <c r="U55" i="1"/>
  <c r="S55" i="1"/>
  <c r="AO54" i="1"/>
  <c r="AM54" i="1"/>
  <c r="AK54" i="1"/>
  <c r="AI54" i="1"/>
  <c r="AG54" i="1"/>
  <c r="AE54" i="1"/>
  <c r="AC54" i="1"/>
  <c r="AA54" i="1"/>
  <c r="Y54" i="1"/>
  <c r="W54" i="1"/>
  <c r="U54" i="1"/>
  <c r="S54" i="1"/>
  <c r="AO53" i="1"/>
  <c r="AM53" i="1"/>
  <c r="AK53" i="1"/>
  <c r="AI53" i="1"/>
  <c r="AG53" i="1"/>
  <c r="AE53" i="1"/>
  <c r="AC53" i="1"/>
  <c r="AA53" i="1"/>
  <c r="Y53" i="1"/>
  <c r="W53" i="1"/>
  <c r="U53" i="1"/>
  <c r="S53" i="1"/>
  <c r="Q53" i="1"/>
  <c r="O53" i="1"/>
  <c r="I53" i="1"/>
  <c r="E53" i="1"/>
  <c r="AO52" i="1"/>
  <c r="AM52" i="1"/>
  <c r="AK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E52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E51" i="1"/>
  <c r="AO50" i="1"/>
  <c r="AM50" i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I50" i="1"/>
  <c r="E50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I49" i="1"/>
  <c r="E49" i="1"/>
  <c r="AO48" i="1"/>
  <c r="AM48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E48" i="1"/>
  <c r="AO47" i="1"/>
  <c r="AM47" i="1"/>
  <c r="AK47" i="1"/>
  <c r="AI47" i="1"/>
  <c r="AG47" i="1"/>
  <c r="AE47" i="1"/>
  <c r="AC47" i="1"/>
  <c r="AA47" i="1"/>
  <c r="Y47" i="1"/>
  <c r="W47" i="1"/>
  <c r="U47" i="1"/>
  <c r="S47" i="1"/>
  <c r="Q47" i="1"/>
  <c r="O47" i="1"/>
  <c r="I47" i="1"/>
  <c r="E47" i="1"/>
  <c r="AO46" i="1"/>
  <c r="AM46" i="1"/>
  <c r="AK46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I46" i="1"/>
  <c r="E46" i="1"/>
  <c r="AO45" i="1"/>
  <c r="AM45" i="1"/>
  <c r="AK45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E45" i="1"/>
  <c r="AO44" i="1"/>
  <c r="AM44" i="1"/>
  <c r="AK44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I44" i="1"/>
  <c r="G44" i="1"/>
  <c r="E44" i="1"/>
  <c r="AO43" i="1"/>
  <c r="AM43" i="1"/>
  <c r="AK43" i="1"/>
  <c r="AI43" i="1"/>
  <c r="AG43" i="1"/>
  <c r="AE43" i="1"/>
  <c r="AC43" i="1"/>
  <c r="AA43" i="1"/>
  <c r="Y43" i="1"/>
  <c r="W43" i="1"/>
  <c r="U43" i="1"/>
  <c r="S43" i="1"/>
  <c r="Q43" i="1"/>
  <c r="K43" i="1"/>
  <c r="I43" i="1"/>
  <c r="E43" i="1"/>
  <c r="AO42" i="1"/>
  <c r="AM42" i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E41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E40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E39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E38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E37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E36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E35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I34" i="1"/>
  <c r="E34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M33" i="1"/>
  <c r="K33" i="1"/>
  <c r="I33" i="1"/>
  <c r="E33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E32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E31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E28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E27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E23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E22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E21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E18" i="1"/>
  <c r="AO17" i="1"/>
  <c r="AM17" i="1"/>
  <c r="AK17" i="1"/>
  <c r="AI17" i="1"/>
  <c r="AG17" i="1"/>
  <c r="AE17" i="1"/>
  <c r="AC17" i="1"/>
  <c r="AA17" i="1"/>
  <c r="Y17" i="1"/>
  <c r="W17" i="1"/>
  <c r="U17" i="1"/>
  <c r="Q17" i="1"/>
  <c r="O17" i="1"/>
  <c r="M17" i="1"/>
  <c r="I17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I16" i="1"/>
  <c r="E16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E15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I14" i="1"/>
  <c r="G14" i="1"/>
  <c r="E14" i="1"/>
  <c r="AO12" i="1"/>
  <c r="AM12" i="1"/>
  <c r="AK12" i="1"/>
  <c r="AI12" i="1"/>
  <c r="AG12" i="1"/>
  <c r="AE12" i="1"/>
  <c r="AC12" i="1"/>
  <c r="AA12" i="1"/>
  <c r="Y12" i="1"/>
  <c r="W12" i="1"/>
  <c r="U12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E11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I10" i="1"/>
  <c r="E10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I9" i="1"/>
  <c r="E9" i="1"/>
  <c r="AN8" i="1"/>
  <c r="AL8" i="1"/>
  <c r="AJ8" i="1"/>
  <c r="AH8" i="1"/>
  <c r="AF8" i="1"/>
  <c r="AD8" i="1"/>
  <c r="AB8" i="1"/>
  <c r="Z8" i="1"/>
  <c r="X8" i="1"/>
  <c r="V8" i="1"/>
  <c r="T8" i="1"/>
  <c r="S8" i="1"/>
  <c r="Q8" i="1"/>
  <c r="O8" i="1"/>
  <c r="M8" i="1"/>
  <c r="I8" i="1"/>
  <c r="E8" i="1"/>
  <c r="AN5" i="1"/>
  <c r="AN81" i="1" s="1"/>
  <c r="AL5" i="1"/>
  <c r="AL81" i="1" s="1"/>
  <c r="AJ5" i="1"/>
  <c r="AJ81" i="1" s="1"/>
  <c r="AH5" i="1"/>
  <c r="AH81" i="1" s="1"/>
  <c r="AF5" i="1"/>
  <c r="AF81" i="1" s="1"/>
  <c r="AD5" i="1"/>
  <c r="AD81" i="1" s="1"/>
  <c r="AB5" i="1"/>
  <c r="AB81" i="1" s="1"/>
  <c r="Z5" i="1"/>
  <c r="Z81" i="1" s="1"/>
  <c r="X5" i="1"/>
  <c r="X81" i="1" s="1"/>
  <c r="V5" i="1"/>
  <c r="V81" i="1" s="1"/>
  <c r="T5" i="1"/>
  <c r="T81" i="1" s="1"/>
  <c r="R5" i="1"/>
  <c r="R81" i="1" s="1"/>
  <c r="P5" i="1"/>
  <c r="P81" i="1" s="1"/>
  <c r="N5" i="1"/>
  <c r="N81" i="1" s="1"/>
  <c r="L5" i="1"/>
  <c r="L81" i="1" s="1"/>
  <c r="J5" i="1"/>
  <c r="J81" i="1" s="1"/>
  <c r="H5" i="1"/>
  <c r="H81" i="1" s="1"/>
  <c r="F5" i="1"/>
  <c r="F81" i="1" s="1"/>
  <c r="D5" i="1"/>
  <c r="D81" i="1" s="1"/>
  <c r="E101" i="1" l="1"/>
  <c r="D101" i="1" s="1"/>
  <c r="E99" i="1"/>
  <c r="D99" i="1" s="1"/>
  <c r="E97" i="1"/>
  <c r="D97" i="1" s="1"/>
  <c r="E95" i="1"/>
  <c r="D95" i="1" s="1"/>
  <c r="E100" i="1"/>
  <c r="D100" i="1" s="1"/>
  <c r="E96" i="1"/>
  <c r="D96" i="1" s="1"/>
  <c r="E92" i="1"/>
  <c r="D92" i="1" s="1"/>
  <c r="E90" i="1"/>
  <c r="D90" i="1" s="1"/>
  <c r="E93" i="1"/>
  <c r="D93" i="1" s="1"/>
  <c r="E91" i="1"/>
  <c r="D91" i="1" s="1"/>
  <c r="E87" i="1"/>
  <c r="D87" i="1" s="1"/>
  <c r="E98" i="1"/>
  <c r="D98" i="1" s="1"/>
  <c r="E89" i="1"/>
  <c r="D89" i="1" s="1"/>
  <c r="E94" i="1"/>
  <c r="D94" i="1" s="1"/>
  <c r="E85" i="1"/>
  <c r="D85" i="1" s="1"/>
  <c r="E83" i="1"/>
  <c r="D83" i="1" s="1"/>
  <c r="E82" i="1"/>
  <c r="E88" i="1"/>
  <c r="D88" i="1" s="1"/>
  <c r="E86" i="1"/>
  <c r="D86" i="1" s="1"/>
  <c r="E84" i="1"/>
  <c r="D84" i="1" s="1"/>
  <c r="Q101" i="1"/>
  <c r="P101" i="1" s="1"/>
  <c r="Q99" i="1"/>
  <c r="P99" i="1" s="1"/>
  <c r="Q97" i="1"/>
  <c r="P97" i="1" s="1"/>
  <c r="Q95" i="1"/>
  <c r="P95" i="1" s="1"/>
  <c r="Q93" i="1"/>
  <c r="P93" i="1" s="1"/>
  <c r="Q98" i="1"/>
  <c r="P98" i="1" s="1"/>
  <c r="Q94" i="1"/>
  <c r="P94" i="1" s="1"/>
  <c r="Q92" i="1"/>
  <c r="P92" i="1" s="1"/>
  <c r="Q90" i="1"/>
  <c r="P90" i="1" s="1"/>
  <c r="Q91" i="1"/>
  <c r="P91" i="1" s="1"/>
  <c r="Q100" i="1"/>
  <c r="P100" i="1" s="1"/>
  <c r="Q89" i="1"/>
  <c r="P89" i="1" s="1"/>
  <c r="Q87" i="1"/>
  <c r="P87" i="1" s="1"/>
  <c r="Q96" i="1"/>
  <c r="P96" i="1" s="1"/>
  <c r="Q88" i="1"/>
  <c r="P88" i="1" s="1"/>
  <c r="Q85" i="1"/>
  <c r="P85" i="1" s="1"/>
  <c r="Q83" i="1"/>
  <c r="P83" i="1" s="1"/>
  <c r="Q82" i="1"/>
  <c r="Q86" i="1"/>
  <c r="P86" i="1" s="1"/>
  <c r="Q84" i="1"/>
  <c r="P84" i="1" s="1"/>
  <c r="Y101" i="1"/>
  <c r="X101" i="1" s="1"/>
  <c r="Y99" i="1"/>
  <c r="X99" i="1" s="1"/>
  <c r="Y97" i="1"/>
  <c r="X97" i="1" s="1"/>
  <c r="Y95" i="1"/>
  <c r="X95" i="1" s="1"/>
  <c r="Y93" i="1"/>
  <c r="X93" i="1" s="1"/>
  <c r="Y98" i="1"/>
  <c r="X98" i="1" s="1"/>
  <c r="Y94" i="1"/>
  <c r="X94" i="1" s="1"/>
  <c r="Y92" i="1"/>
  <c r="X92" i="1" s="1"/>
  <c r="Y90" i="1"/>
  <c r="X90" i="1" s="1"/>
  <c r="Y87" i="1"/>
  <c r="X87" i="1" s="1"/>
  <c r="Y91" i="1"/>
  <c r="X91" i="1" s="1"/>
  <c r="Y86" i="1"/>
  <c r="X86" i="1" s="1"/>
  <c r="Y89" i="1"/>
  <c r="X89" i="1" s="1"/>
  <c r="Y88" i="1"/>
  <c r="X88" i="1" s="1"/>
  <c r="Y85" i="1"/>
  <c r="X85" i="1" s="1"/>
  <c r="Y83" i="1"/>
  <c r="X83" i="1" s="1"/>
  <c r="Y100" i="1"/>
  <c r="X100" i="1" s="1"/>
  <c r="Y96" i="1"/>
  <c r="X96" i="1" s="1"/>
  <c r="Y84" i="1"/>
  <c r="X84" i="1" s="1"/>
  <c r="Y82" i="1"/>
  <c r="AI100" i="1"/>
  <c r="AH100" i="1" s="1"/>
  <c r="AI98" i="1"/>
  <c r="AH98" i="1" s="1"/>
  <c r="AI96" i="1"/>
  <c r="AH96" i="1" s="1"/>
  <c r="AI94" i="1"/>
  <c r="AH94" i="1" s="1"/>
  <c r="AI99" i="1"/>
  <c r="AH99" i="1" s="1"/>
  <c r="AI95" i="1"/>
  <c r="AH95" i="1" s="1"/>
  <c r="AI91" i="1"/>
  <c r="AH91" i="1" s="1"/>
  <c r="AI89" i="1"/>
  <c r="AH89" i="1" s="1"/>
  <c r="AI101" i="1"/>
  <c r="AH101" i="1" s="1"/>
  <c r="AI97" i="1"/>
  <c r="AH97" i="1" s="1"/>
  <c r="AI88" i="1"/>
  <c r="AH88" i="1" s="1"/>
  <c r="AI86" i="1"/>
  <c r="AH86" i="1" s="1"/>
  <c r="AI84" i="1"/>
  <c r="AH84" i="1" s="1"/>
  <c r="AI82" i="1"/>
  <c r="AI93" i="1"/>
  <c r="AH93" i="1" s="1"/>
  <c r="AI92" i="1"/>
  <c r="AH92" i="1" s="1"/>
  <c r="AI90" i="1"/>
  <c r="AH90" i="1" s="1"/>
  <c r="AI87" i="1"/>
  <c r="AH87" i="1" s="1"/>
  <c r="AI85" i="1"/>
  <c r="AH85" i="1" s="1"/>
  <c r="AI83" i="1"/>
  <c r="AH83" i="1" s="1"/>
  <c r="AO101" i="1"/>
  <c r="AN101" i="1" s="1"/>
  <c r="AO99" i="1"/>
  <c r="AN99" i="1" s="1"/>
  <c r="AO97" i="1"/>
  <c r="AN97" i="1" s="1"/>
  <c r="AO95" i="1"/>
  <c r="AN95" i="1" s="1"/>
  <c r="AO93" i="1"/>
  <c r="AN93" i="1" s="1"/>
  <c r="AO98" i="1"/>
  <c r="AN98" i="1" s="1"/>
  <c r="AO94" i="1"/>
  <c r="AN94" i="1" s="1"/>
  <c r="AO92" i="1"/>
  <c r="AN92" i="1" s="1"/>
  <c r="AO90" i="1"/>
  <c r="AN90" i="1" s="1"/>
  <c r="AO88" i="1"/>
  <c r="AN88" i="1" s="1"/>
  <c r="AO100" i="1"/>
  <c r="AN100" i="1" s="1"/>
  <c r="AO96" i="1"/>
  <c r="AN96" i="1" s="1"/>
  <c r="AO87" i="1"/>
  <c r="AN87" i="1" s="1"/>
  <c r="AO85" i="1"/>
  <c r="AN85" i="1" s="1"/>
  <c r="AO83" i="1"/>
  <c r="AN83" i="1" s="1"/>
  <c r="AN4" i="1" s="1"/>
  <c r="AO91" i="1"/>
  <c r="AN91" i="1" s="1"/>
  <c r="AO89" i="1"/>
  <c r="AN89" i="1" s="1"/>
  <c r="AO86" i="1"/>
  <c r="AN86" i="1" s="1"/>
  <c r="AO84" i="1"/>
  <c r="AN84" i="1" s="1"/>
  <c r="AO82" i="1"/>
  <c r="S100" i="1"/>
  <c r="R100" i="1" s="1"/>
  <c r="S98" i="1"/>
  <c r="R98" i="1" s="1"/>
  <c r="S96" i="1"/>
  <c r="R96" i="1" s="1"/>
  <c r="S94" i="1"/>
  <c r="R94" i="1" s="1"/>
  <c r="S99" i="1"/>
  <c r="R99" i="1" s="1"/>
  <c r="S95" i="1"/>
  <c r="R95" i="1" s="1"/>
  <c r="S91" i="1"/>
  <c r="R91" i="1" s="1"/>
  <c r="S89" i="1"/>
  <c r="R89" i="1" s="1"/>
  <c r="S88" i="1"/>
  <c r="R88" i="1" s="1"/>
  <c r="S101" i="1"/>
  <c r="R101" i="1" s="1"/>
  <c r="S92" i="1"/>
  <c r="R92" i="1" s="1"/>
  <c r="S97" i="1"/>
  <c r="R97" i="1" s="1"/>
  <c r="S90" i="1"/>
  <c r="R90" i="1" s="1"/>
  <c r="S86" i="1"/>
  <c r="R86" i="1" s="1"/>
  <c r="S84" i="1"/>
  <c r="R84" i="1" s="1"/>
  <c r="S82" i="1"/>
  <c r="S93" i="1"/>
  <c r="R93" i="1" s="1"/>
  <c r="S87" i="1"/>
  <c r="R87" i="1" s="1"/>
  <c r="S85" i="1"/>
  <c r="R85" i="1" s="1"/>
  <c r="S83" i="1"/>
  <c r="R83" i="1" s="1"/>
  <c r="M101" i="1"/>
  <c r="L101" i="1" s="1"/>
  <c r="M99" i="1"/>
  <c r="L99" i="1" s="1"/>
  <c r="M97" i="1"/>
  <c r="L97" i="1" s="1"/>
  <c r="M95" i="1"/>
  <c r="L95" i="1" s="1"/>
  <c r="M93" i="1"/>
  <c r="L93" i="1" s="1"/>
  <c r="M100" i="1"/>
  <c r="L100" i="1" s="1"/>
  <c r="M96" i="1"/>
  <c r="L96" i="1" s="1"/>
  <c r="M92" i="1"/>
  <c r="L92" i="1" s="1"/>
  <c r="M90" i="1"/>
  <c r="L90" i="1" s="1"/>
  <c r="M94" i="1"/>
  <c r="L94" i="1" s="1"/>
  <c r="M89" i="1"/>
  <c r="L89" i="1" s="1"/>
  <c r="M87" i="1"/>
  <c r="L87" i="1" s="1"/>
  <c r="M91" i="1"/>
  <c r="L91" i="1" s="1"/>
  <c r="M85" i="1"/>
  <c r="L85" i="1" s="1"/>
  <c r="M83" i="1"/>
  <c r="L83" i="1" s="1"/>
  <c r="M82" i="1"/>
  <c r="M98" i="1"/>
  <c r="L98" i="1" s="1"/>
  <c r="M88" i="1"/>
  <c r="L88" i="1" s="1"/>
  <c r="M86" i="1"/>
  <c r="L86" i="1" s="1"/>
  <c r="M84" i="1"/>
  <c r="L84" i="1" s="1"/>
  <c r="U101" i="1"/>
  <c r="T101" i="1" s="1"/>
  <c r="U99" i="1"/>
  <c r="T99" i="1" s="1"/>
  <c r="U97" i="1"/>
  <c r="T97" i="1" s="1"/>
  <c r="U95" i="1"/>
  <c r="T95" i="1" s="1"/>
  <c r="U93" i="1"/>
  <c r="T93" i="1" s="1"/>
  <c r="U100" i="1"/>
  <c r="T100" i="1" s="1"/>
  <c r="U96" i="1"/>
  <c r="T96" i="1" s="1"/>
  <c r="U92" i="1"/>
  <c r="T92" i="1" s="1"/>
  <c r="U90" i="1"/>
  <c r="T90" i="1" s="1"/>
  <c r="U98" i="1"/>
  <c r="T98" i="1" s="1"/>
  <c r="U94" i="1"/>
  <c r="T94" i="1" s="1"/>
  <c r="U91" i="1"/>
  <c r="T91" i="1" s="1"/>
  <c r="U87" i="1"/>
  <c r="T87" i="1" s="1"/>
  <c r="U85" i="1"/>
  <c r="T85" i="1" s="1"/>
  <c r="U83" i="1"/>
  <c r="T83" i="1" s="1"/>
  <c r="U89" i="1"/>
  <c r="T89" i="1" s="1"/>
  <c r="U88" i="1"/>
  <c r="T88" i="1" s="1"/>
  <c r="U86" i="1"/>
  <c r="T86" i="1" s="1"/>
  <c r="U84" i="1"/>
  <c r="T84" i="1" s="1"/>
  <c r="U82" i="1"/>
  <c r="AC101" i="1"/>
  <c r="AB101" i="1" s="1"/>
  <c r="AC99" i="1"/>
  <c r="AB99" i="1" s="1"/>
  <c r="AC97" i="1"/>
  <c r="AB97" i="1" s="1"/>
  <c r="AC95" i="1"/>
  <c r="AB95" i="1" s="1"/>
  <c r="AC93" i="1"/>
  <c r="AB93" i="1" s="1"/>
  <c r="AC100" i="1"/>
  <c r="AB100" i="1" s="1"/>
  <c r="AC96" i="1"/>
  <c r="AB96" i="1" s="1"/>
  <c r="AC92" i="1"/>
  <c r="AB92" i="1" s="1"/>
  <c r="AC90" i="1"/>
  <c r="AB90" i="1" s="1"/>
  <c r="AC89" i="1"/>
  <c r="AB89" i="1" s="1"/>
  <c r="AC98" i="1"/>
  <c r="AB98" i="1" s="1"/>
  <c r="AC87" i="1"/>
  <c r="AB87" i="1" s="1"/>
  <c r="AC94" i="1"/>
  <c r="AB94" i="1" s="1"/>
  <c r="AC86" i="1"/>
  <c r="AB86" i="1" s="1"/>
  <c r="AC85" i="1"/>
  <c r="AB85" i="1" s="1"/>
  <c r="AC83" i="1"/>
  <c r="AB83" i="1" s="1"/>
  <c r="AC91" i="1"/>
  <c r="AB91" i="1" s="1"/>
  <c r="AC88" i="1"/>
  <c r="AB88" i="1" s="1"/>
  <c r="AC84" i="1"/>
  <c r="AB84" i="1" s="1"/>
  <c r="AC82" i="1"/>
  <c r="AK101" i="1"/>
  <c r="AJ101" i="1" s="1"/>
  <c r="AK99" i="1"/>
  <c r="AJ99" i="1" s="1"/>
  <c r="AK97" i="1"/>
  <c r="AJ97" i="1" s="1"/>
  <c r="AK95" i="1"/>
  <c r="AJ95" i="1" s="1"/>
  <c r="AK93" i="1"/>
  <c r="AJ93" i="1" s="1"/>
  <c r="AK100" i="1"/>
  <c r="AJ100" i="1" s="1"/>
  <c r="AK96" i="1"/>
  <c r="AJ96" i="1" s="1"/>
  <c r="AK92" i="1"/>
  <c r="AJ92" i="1" s="1"/>
  <c r="AK90" i="1"/>
  <c r="AJ90" i="1" s="1"/>
  <c r="AK91" i="1"/>
  <c r="AJ91" i="1" s="1"/>
  <c r="AK87" i="1"/>
  <c r="AJ87" i="1" s="1"/>
  <c r="AK89" i="1"/>
  <c r="AJ89" i="1" s="1"/>
  <c r="AK86" i="1"/>
  <c r="AJ86" i="1" s="1"/>
  <c r="AK85" i="1"/>
  <c r="AJ85" i="1" s="1"/>
  <c r="AK83" i="1"/>
  <c r="AJ83" i="1" s="1"/>
  <c r="AJ4" i="1" s="1"/>
  <c r="AK98" i="1"/>
  <c r="AJ98" i="1" s="1"/>
  <c r="AK94" i="1"/>
  <c r="AJ94" i="1" s="1"/>
  <c r="AK88" i="1"/>
  <c r="AJ88" i="1" s="1"/>
  <c r="AK84" i="1"/>
  <c r="AJ84" i="1" s="1"/>
  <c r="AK82" i="1"/>
  <c r="I101" i="1"/>
  <c r="H101" i="1" s="1"/>
  <c r="I99" i="1"/>
  <c r="H99" i="1" s="1"/>
  <c r="I97" i="1"/>
  <c r="H97" i="1" s="1"/>
  <c r="I95" i="1"/>
  <c r="H95" i="1" s="1"/>
  <c r="I98" i="1"/>
  <c r="H98" i="1" s="1"/>
  <c r="I94" i="1"/>
  <c r="H94" i="1" s="1"/>
  <c r="I92" i="1"/>
  <c r="H92" i="1" s="1"/>
  <c r="I90" i="1"/>
  <c r="H90" i="1" s="1"/>
  <c r="I100" i="1"/>
  <c r="H100" i="1" s="1"/>
  <c r="I96" i="1"/>
  <c r="H96" i="1" s="1"/>
  <c r="I93" i="1"/>
  <c r="H93" i="1" s="1"/>
  <c r="I87" i="1"/>
  <c r="H87" i="1" s="1"/>
  <c r="I88" i="1"/>
  <c r="H88" i="1" s="1"/>
  <c r="I85" i="1"/>
  <c r="H85" i="1" s="1"/>
  <c r="I83" i="1"/>
  <c r="H83" i="1" s="1"/>
  <c r="I91" i="1"/>
  <c r="H91" i="1" s="1"/>
  <c r="I82" i="1"/>
  <c r="I89" i="1"/>
  <c r="H89" i="1" s="1"/>
  <c r="I86" i="1"/>
  <c r="H86" i="1" s="1"/>
  <c r="I84" i="1"/>
  <c r="H84" i="1" s="1"/>
  <c r="AG101" i="1"/>
  <c r="AF101" i="1" s="1"/>
  <c r="AG99" i="1"/>
  <c r="AF99" i="1" s="1"/>
  <c r="AG97" i="1"/>
  <c r="AF97" i="1" s="1"/>
  <c r="AG95" i="1"/>
  <c r="AF95" i="1" s="1"/>
  <c r="AG93" i="1"/>
  <c r="AF93" i="1" s="1"/>
  <c r="AG98" i="1"/>
  <c r="AF98" i="1" s="1"/>
  <c r="AG94" i="1"/>
  <c r="AF94" i="1" s="1"/>
  <c r="AG92" i="1"/>
  <c r="AF92" i="1" s="1"/>
  <c r="AG90" i="1"/>
  <c r="AF90" i="1" s="1"/>
  <c r="AG96" i="1"/>
  <c r="AF96" i="1" s="1"/>
  <c r="AG91" i="1"/>
  <c r="AF91" i="1" s="1"/>
  <c r="AG89" i="1"/>
  <c r="AF89" i="1" s="1"/>
  <c r="AG87" i="1"/>
  <c r="AF87" i="1" s="1"/>
  <c r="AG100" i="1"/>
  <c r="AF100" i="1" s="1"/>
  <c r="AG88" i="1"/>
  <c r="AF88" i="1" s="1"/>
  <c r="AG85" i="1"/>
  <c r="AF85" i="1" s="1"/>
  <c r="AG83" i="1"/>
  <c r="AF83" i="1" s="1"/>
  <c r="AG86" i="1"/>
  <c r="AF86" i="1" s="1"/>
  <c r="AG84" i="1"/>
  <c r="AF84" i="1" s="1"/>
  <c r="AG82" i="1"/>
  <c r="K100" i="1"/>
  <c r="J100" i="1" s="1"/>
  <c r="K98" i="1"/>
  <c r="J98" i="1" s="1"/>
  <c r="K96" i="1"/>
  <c r="J96" i="1" s="1"/>
  <c r="K94" i="1"/>
  <c r="J94" i="1" s="1"/>
  <c r="K99" i="1"/>
  <c r="J99" i="1" s="1"/>
  <c r="K95" i="1"/>
  <c r="J95" i="1" s="1"/>
  <c r="K93" i="1"/>
  <c r="J93" i="1" s="1"/>
  <c r="K91" i="1"/>
  <c r="J91" i="1" s="1"/>
  <c r="K89" i="1"/>
  <c r="J89" i="1" s="1"/>
  <c r="K92" i="1"/>
  <c r="J92" i="1" s="1"/>
  <c r="K101" i="1"/>
  <c r="J101" i="1" s="1"/>
  <c r="K90" i="1"/>
  <c r="J90" i="1" s="1"/>
  <c r="K88" i="1"/>
  <c r="J88" i="1" s="1"/>
  <c r="K82" i="1"/>
  <c r="K86" i="1"/>
  <c r="J86" i="1" s="1"/>
  <c r="K84" i="1"/>
  <c r="J84" i="1" s="1"/>
  <c r="K97" i="1"/>
  <c r="J97" i="1" s="1"/>
  <c r="K87" i="1"/>
  <c r="J87" i="1" s="1"/>
  <c r="K85" i="1"/>
  <c r="J85" i="1" s="1"/>
  <c r="K83" i="1"/>
  <c r="J83" i="1" s="1"/>
  <c r="AA100" i="1"/>
  <c r="Z100" i="1" s="1"/>
  <c r="AA98" i="1"/>
  <c r="Z98" i="1" s="1"/>
  <c r="AA96" i="1"/>
  <c r="Z96" i="1" s="1"/>
  <c r="AA94" i="1"/>
  <c r="Z94" i="1" s="1"/>
  <c r="AA99" i="1"/>
  <c r="Z99" i="1" s="1"/>
  <c r="AA95" i="1"/>
  <c r="Z95" i="1" s="1"/>
  <c r="AA93" i="1"/>
  <c r="Z93" i="1" s="1"/>
  <c r="AA91" i="1"/>
  <c r="Z91" i="1" s="1"/>
  <c r="AA89" i="1"/>
  <c r="Z89" i="1" s="1"/>
  <c r="AA97" i="1"/>
  <c r="Z97" i="1" s="1"/>
  <c r="AA92" i="1"/>
  <c r="Z92" i="1" s="1"/>
  <c r="AA90" i="1"/>
  <c r="Z90" i="1" s="1"/>
  <c r="AA88" i="1"/>
  <c r="Z88" i="1" s="1"/>
  <c r="AA86" i="1"/>
  <c r="Z86" i="1" s="1"/>
  <c r="AA84" i="1"/>
  <c r="Z84" i="1" s="1"/>
  <c r="AA82" i="1"/>
  <c r="AA101" i="1"/>
  <c r="Z101" i="1" s="1"/>
  <c r="AA87" i="1"/>
  <c r="Z87" i="1" s="1"/>
  <c r="AA85" i="1"/>
  <c r="Z85" i="1" s="1"/>
  <c r="AA83" i="1"/>
  <c r="Z83" i="1" s="1"/>
  <c r="G100" i="1"/>
  <c r="F100" i="1" s="1"/>
  <c r="G98" i="1"/>
  <c r="F98" i="1" s="1"/>
  <c r="G96" i="1"/>
  <c r="F96" i="1" s="1"/>
  <c r="G94" i="1"/>
  <c r="F94" i="1" s="1"/>
  <c r="G101" i="1"/>
  <c r="F101" i="1" s="1"/>
  <c r="G97" i="1"/>
  <c r="F97" i="1" s="1"/>
  <c r="G93" i="1"/>
  <c r="F93" i="1" s="1"/>
  <c r="G91" i="1"/>
  <c r="F91" i="1" s="1"/>
  <c r="G89" i="1"/>
  <c r="F89" i="1" s="1"/>
  <c r="G95" i="1"/>
  <c r="F95" i="1" s="1"/>
  <c r="G90" i="1"/>
  <c r="F90" i="1" s="1"/>
  <c r="G88" i="1"/>
  <c r="F88" i="1" s="1"/>
  <c r="G82" i="1"/>
  <c r="G99" i="1"/>
  <c r="F99" i="1" s="1"/>
  <c r="G92" i="1"/>
  <c r="F92" i="1" s="1"/>
  <c r="G87" i="1"/>
  <c r="F87" i="1" s="1"/>
  <c r="G86" i="1"/>
  <c r="F86" i="1" s="1"/>
  <c r="G84" i="1"/>
  <c r="F84" i="1" s="1"/>
  <c r="G85" i="1"/>
  <c r="F85" i="1" s="1"/>
  <c r="G83" i="1"/>
  <c r="F83" i="1" s="1"/>
  <c r="O100" i="1"/>
  <c r="N100" i="1" s="1"/>
  <c r="O98" i="1"/>
  <c r="N98" i="1" s="1"/>
  <c r="O96" i="1"/>
  <c r="N96" i="1" s="1"/>
  <c r="O94" i="1"/>
  <c r="N94" i="1" s="1"/>
  <c r="O101" i="1"/>
  <c r="N101" i="1" s="1"/>
  <c r="O97" i="1"/>
  <c r="N97" i="1" s="1"/>
  <c r="O91" i="1"/>
  <c r="N91" i="1" s="1"/>
  <c r="O89" i="1"/>
  <c r="N89" i="1" s="1"/>
  <c r="O99" i="1"/>
  <c r="N99" i="1" s="1"/>
  <c r="O95" i="1"/>
  <c r="N95" i="1" s="1"/>
  <c r="O93" i="1"/>
  <c r="N93" i="1" s="1"/>
  <c r="O92" i="1"/>
  <c r="N92" i="1" s="1"/>
  <c r="O88" i="1"/>
  <c r="N88" i="1" s="1"/>
  <c r="O82" i="1"/>
  <c r="O87" i="1"/>
  <c r="N87" i="1" s="1"/>
  <c r="O86" i="1"/>
  <c r="N86" i="1" s="1"/>
  <c r="O84" i="1"/>
  <c r="N84" i="1" s="1"/>
  <c r="O90" i="1"/>
  <c r="N90" i="1" s="1"/>
  <c r="O85" i="1"/>
  <c r="N85" i="1" s="1"/>
  <c r="O83" i="1"/>
  <c r="N83" i="1" s="1"/>
  <c r="W100" i="1"/>
  <c r="V100" i="1" s="1"/>
  <c r="W98" i="1"/>
  <c r="V98" i="1" s="1"/>
  <c r="W96" i="1"/>
  <c r="V96" i="1" s="1"/>
  <c r="W94" i="1"/>
  <c r="V94" i="1" s="1"/>
  <c r="W101" i="1"/>
  <c r="V101" i="1" s="1"/>
  <c r="W97" i="1"/>
  <c r="V97" i="1" s="1"/>
  <c r="W91" i="1"/>
  <c r="V91" i="1" s="1"/>
  <c r="W89" i="1"/>
  <c r="V89" i="1" s="1"/>
  <c r="W90" i="1"/>
  <c r="V90" i="1" s="1"/>
  <c r="W99" i="1"/>
  <c r="V99" i="1" s="1"/>
  <c r="W93" i="1"/>
  <c r="V93" i="1" s="1"/>
  <c r="W88" i="1"/>
  <c r="V88" i="1" s="1"/>
  <c r="W86" i="1"/>
  <c r="V86" i="1" s="1"/>
  <c r="W87" i="1"/>
  <c r="V87" i="1" s="1"/>
  <c r="W84" i="1"/>
  <c r="V84" i="1" s="1"/>
  <c r="W82" i="1"/>
  <c r="W95" i="1"/>
  <c r="V95" i="1" s="1"/>
  <c r="W92" i="1"/>
  <c r="V92" i="1" s="1"/>
  <c r="W85" i="1"/>
  <c r="V85" i="1" s="1"/>
  <c r="W83" i="1"/>
  <c r="V83" i="1" s="1"/>
  <c r="AE100" i="1"/>
  <c r="AD100" i="1" s="1"/>
  <c r="AE98" i="1"/>
  <c r="AD98" i="1" s="1"/>
  <c r="AE96" i="1"/>
  <c r="AD96" i="1" s="1"/>
  <c r="AE94" i="1"/>
  <c r="AD94" i="1" s="1"/>
  <c r="AE101" i="1"/>
  <c r="AD101" i="1" s="1"/>
  <c r="AE97" i="1"/>
  <c r="AD97" i="1" s="1"/>
  <c r="AE91" i="1"/>
  <c r="AD91" i="1" s="1"/>
  <c r="AE89" i="1"/>
  <c r="AD89" i="1" s="1"/>
  <c r="AE93" i="1"/>
  <c r="AD93" i="1" s="1"/>
  <c r="AE92" i="1"/>
  <c r="AD92" i="1" s="1"/>
  <c r="AE88" i="1"/>
  <c r="AD88" i="1" s="1"/>
  <c r="AE86" i="1"/>
  <c r="AD86" i="1" s="1"/>
  <c r="AE99" i="1"/>
  <c r="AD99" i="1" s="1"/>
  <c r="AE90" i="1"/>
  <c r="AD90" i="1" s="1"/>
  <c r="AE95" i="1"/>
  <c r="AD95" i="1" s="1"/>
  <c r="AE87" i="1"/>
  <c r="AD87" i="1" s="1"/>
  <c r="AE84" i="1"/>
  <c r="AD84" i="1" s="1"/>
  <c r="AE82" i="1"/>
  <c r="AE85" i="1"/>
  <c r="AD85" i="1" s="1"/>
  <c r="AE83" i="1"/>
  <c r="AD83" i="1" s="1"/>
  <c r="AM100" i="1"/>
  <c r="AL100" i="1" s="1"/>
  <c r="AM98" i="1"/>
  <c r="AL98" i="1" s="1"/>
  <c r="AM96" i="1"/>
  <c r="AL96" i="1" s="1"/>
  <c r="AM94" i="1"/>
  <c r="AL94" i="1" s="1"/>
  <c r="AM101" i="1"/>
  <c r="AL101" i="1" s="1"/>
  <c r="AM97" i="1"/>
  <c r="AL97" i="1" s="1"/>
  <c r="AM93" i="1"/>
  <c r="AL93" i="1" s="1"/>
  <c r="AM91" i="1"/>
  <c r="AL91" i="1" s="1"/>
  <c r="AM89" i="1"/>
  <c r="AL89" i="1" s="1"/>
  <c r="AM95" i="1"/>
  <c r="AL95" i="1" s="1"/>
  <c r="AM90" i="1"/>
  <c r="AL90" i="1" s="1"/>
  <c r="AM88" i="1"/>
  <c r="AL88" i="1" s="1"/>
  <c r="AM86" i="1"/>
  <c r="AL86" i="1" s="1"/>
  <c r="AM92" i="1"/>
  <c r="AL92" i="1" s="1"/>
  <c r="AM87" i="1"/>
  <c r="AL87" i="1" s="1"/>
  <c r="AM84" i="1"/>
  <c r="AL84" i="1" s="1"/>
  <c r="AM82" i="1"/>
  <c r="AM99" i="1"/>
  <c r="AL99" i="1" s="1"/>
  <c r="AM85" i="1"/>
  <c r="AL85" i="1" s="1"/>
  <c r="AM83" i="1"/>
  <c r="AL83" i="1" s="1"/>
  <c r="T4" i="1" l="1"/>
  <c r="AL4" i="1"/>
  <c r="AD4" i="1"/>
  <c r="V4" i="1"/>
  <c r="Z4" i="1"/>
  <c r="AB4" i="1"/>
  <c r="M102" i="1"/>
  <c r="L82" i="1"/>
  <c r="L4" i="1" s="1"/>
  <c r="R4" i="1"/>
  <c r="AH4" i="1"/>
  <c r="X4" i="1"/>
  <c r="O102" i="1"/>
  <c r="N82" i="1"/>
  <c r="N4" i="1" s="1"/>
  <c r="K102" i="1"/>
  <c r="J82" i="1"/>
  <c r="J4" i="1" s="1"/>
  <c r="Q102" i="1"/>
  <c r="P82" i="1"/>
  <c r="P4" i="1" s="1"/>
  <c r="G102" i="1"/>
  <c r="F82" i="1"/>
  <c r="F4" i="1" s="1"/>
  <c r="AF4" i="1"/>
  <c r="I102" i="1"/>
  <c r="H82" i="1"/>
  <c r="H4" i="1" s="1"/>
  <c r="E102" i="1"/>
  <c r="D82" i="1"/>
  <c r="D4" i="1" s="1"/>
</calcChain>
</file>

<file path=xl/sharedStrings.xml><?xml version="1.0" encoding="utf-8"?>
<sst xmlns="http://schemas.openxmlformats.org/spreadsheetml/2006/main" count="655" uniqueCount="133">
  <si>
    <t>PHÒNG GD&amp;ĐT ĐẠI LỘC</t>
  </si>
  <si>
    <t>THỜI KHÓA BIỂU TUẦN 1 Năm học: 2023-2024</t>
  </si>
  <si>
    <t>TRƯỜNG TH&amp;THCS ĐẠI SƠN</t>
  </si>
  <si>
    <t>Thời gian áp dụng:</t>
  </si>
  <si>
    <t>K.tra Số môn sai</t>
  </si>
  <si>
    <t>Thứ</t>
  </si>
  <si>
    <t>Buổi</t>
  </si>
  <si>
    <t>Tiết</t>
  </si>
  <si>
    <t>Môn</t>
  </si>
  <si>
    <t>Gv</t>
  </si>
  <si>
    <t>HĐTN DƯỚI CỜ</t>
  </si>
  <si>
    <t>Sáng</t>
  </si>
  <si>
    <t>Toán</t>
  </si>
  <si>
    <t>Ảnh</t>
  </si>
  <si>
    <t>TN-XH</t>
  </si>
  <si>
    <t>Phương</t>
  </si>
  <si>
    <t>TV</t>
  </si>
  <si>
    <t>Anh</t>
  </si>
  <si>
    <t>Hồng</t>
  </si>
  <si>
    <t>,</t>
  </si>
  <si>
    <t>Chiều</t>
  </si>
  <si>
    <t>ATGT</t>
  </si>
  <si>
    <t>Đ Đ</t>
  </si>
  <si>
    <t>K.Hoc</t>
  </si>
  <si>
    <t>KNS</t>
  </si>
  <si>
    <t>GDTC</t>
  </si>
  <si>
    <t>Su</t>
  </si>
  <si>
    <t xml:space="preserve"> </t>
  </si>
  <si>
    <t>M.Th</t>
  </si>
  <si>
    <t>Nhạc</t>
  </si>
  <si>
    <t>Đia</t>
  </si>
  <si>
    <t>LTT</t>
  </si>
  <si>
    <t>.</t>
  </si>
  <si>
    <t>HDTN</t>
  </si>
  <si>
    <t>Tin</t>
  </si>
  <si>
    <t>C. Ng</t>
  </si>
  <si>
    <t>KT</t>
  </si>
  <si>
    <t>LTTV</t>
  </si>
  <si>
    <t xml:space="preserve">                                                          Đại Sơn, ngày 25/8/2023</t>
  </si>
  <si>
    <t>PHÓ HIỆU TRƯỞNG</t>
  </si>
  <si>
    <t xml:space="preserve">     Ngô Thị Hoài</t>
  </si>
  <si>
    <t>Văn</t>
  </si>
  <si>
    <t>Lý</t>
  </si>
  <si>
    <t>Hóa</t>
  </si>
  <si>
    <t>Địa</t>
  </si>
  <si>
    <t>Sinh</t>
  </si>
  <si>
    <t>Sử</t>
  </si>
  <si>
    <t>CD</t>
  </si>
  <si>
    <t>C.Ng</t>
  </si>
  <si>
    <t>SHL</t>
  </si>
  <si>
    <t>TD</t>
  </si>
  <si>
    <t>LtTO</t>
  </si>
  <si>
    <t>LtAV</t>
  </si>
  <si>
    <t>LtNV</t>
  </si>
  <si>
    <t>LtLí</t>
  </si>
  <si>
    <t>LtHóa</t>
  </si>
  <si>
    <t>Phan cong</t>
  </si>
  <si>
    <t>1A</t>
  </si>
  <si>
    <t>2A</t>
  </si>
  <si>
    <t>2B</t>
  </si>
  <si>
    <t>3A</t>
  </si>
  <si>
    <t>3B</t>
  </si>
  <si>
    <t>4A</t>
  </si>
  <si>
    <t>5A</t>
  </si>
  <si>
    <t>1ĐC</t>
  </si>
  <si>
    <t>HKI</t>
  </si>
  <si>
    <t>Khối 1</t>
  </si>
  <si>
    <t>Khối 2</t>
  </si>
  <si>
    <t>Khối 3</t>
  </si>
  <si>
    <t>Khối 4</t>
  </si>
  <si>
    <t>Khối 5</t>
  </si>
  <si>
    <t>Thắm</t>
  </si>
  <si>
    <t>vân</t>
  </si>
  <si>
    <t>Tuân</t>
  </si>
  <si>
    <t>Trung</t>
  </si>
  <si>
    <t>Phụng</t>
  </si>
  <si>
    <t>L. Oanh</t>
  </si>
  <si>
    <t>Mạo</t>
  </si>
  <si>
    <t>Ch</t>
  </si>
  <si>
    <t>HKII</t>
  </si>
  <si>
    <t>Vy</t>
  </si>
  <si>
    <t>LLT</t>
  </si>
  <si>
    <t>Hiếu</t>
  </si>
  <si>
    <t>K. Thuỷ</t>
  </si>
  <si>
    <t>Luân td</t>
  </si>
  <si>
    <t>Hoa</t>
  </si>
  <si>
    <t>Luân tpt</t>
  </si>
  <si>
    <t>Trường</t>
  </si>
  <si>
    <t>Thuỷ</t>
  </si>
  <si>
    <t>Ánh</t>
  </si>
  <si>
    <t>K. Hoc</t>
  </si>
  <si>
    <t>Chào cờ</t>
  </si>
  <si>
    <t>Tổng</t>
  </si>
  <si>
    <t xml:space="preserve">     PHÒNG GD -ĐT ĐẠI LỘC</t>
  </si>
  <si>
    <t>TRƯỜNG TH &amp;THCS ĐẠI SƠN</t>
  </si>
  <si>
    <t xml:space="preserve">             THỜI KHOÁ BIỂU LỚP GV BỘ MÔN</t>
  </si>
  <si>
    <t>THỨ</t>
  </si>
  <si>
    <t>BUỔI</t>
  </si>
  <si>
    <t>TIẾT</t>
  </si>
  <si>
    <t>Luân TD</t>
  </si>
  <si>
    <t>Thủy</t>
  </si>
  <si>
    <t>Ghi chú</t>
  </si>
  <si>
    <t>SÁNG</t>
  </si>
  <si>
    <t>HAI</t>
  </si>
  <si>
    <t>CHIỀU</t>
  </si>
  <si>
    <t>45 ĐC</t>
  </si>
  <si>
    <t>Tin 3 ĐC</t>
  </si>
  <si>
    <t>45ĐC</t>
  </si>
  <si>
    <t xml:space="preserve"> CNg 3ĐC</t>
  </si>
  <si>
    <t>23 ĐC</t>
  </si>
  <si>
    <t>Tin 45ĐC</t>
  </si>
  <si>
    <t>BA</t>
  </si>
  <si>
    <t>23ĐC</t>
  </si>
  <si>
    <t>CN.g4-Tin 5ĐC</t>
  </si>
  <si>
    <t>Tin 4 ĐG</t>
  </si>
  <si>
    <t>CNg 4ĐG</t>
  </si>
  <si>
    <t>Tin 3 ĐG</t>
  </si>
  <si>
    <t>CNg 3ĐG</t>
  </si>
  <si>
    <t>123 ĐG</t>
  </si>
  <si>
    <t>123ĐG</t>
  </si>
  <si>
    <t>45 ĐG</t>
  </si>
  <si>
    <t>TƯ</t>
  </si>
  <si>
    <t>45ĐG</t>
  </si>
  <si>
    <t>1 ĐC</t>
  </si>
  <si>
    <t>NĂM</t>
  </si>
  <si>
    <t>SÁU</t>
  </si>
  <si>
    <t>SINH</t>
  </si>
  <si>
    <t xml:space="preserve">         HOẠT</t>
  </si>
  <si>
    <t>CHUYÊN              MÔN</t>
  </si>
  <si>
    <t>Tổng số tiết dạy</t>
  </si>
  <si>
    <t>Số tiết kiêm nhiệm</t>
  </si>
  <si>
    <t xml:space="preserve">Tổng số tiết </t>
  </si>
  <si>
    <t xml:space="preserve">        Năm học:  2022 - 2023( Áp dụng từ ngày 11/ 9 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</si>
</sst>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000]d/m/yyyy;@"/>
    <numFmt numFmtId="165" formatCode="&quot;Đại Sơn,&quot;\ &quot;ngày&quot;\ dd\ &quot;tháng&quot;\ mm\ &quot;năm&quot;\ yyyy"/>
  </numFmts>
  <fonts count="53" x14ac:knownFonts="1">
    <font>
      <sz val="12"/>
      <color theme="1"/>
      <name val="Times New Roman"/>
      <family val="2"/>
    </font>
    <font>
      <b/>
      <sz val="12"/>
      <name val="Times New Roman"/>
      <family val="1"/>
      <charset val="163"/>
    </font>
    <font>
      <sz val="11"/>
      <name val="Calibri"/>
      <family val="2"/>
    </font>
    <font>
      <b/>
      <sz val="12"/>
      <name val="Cambria"/>
      <family val="1"/>
      <charset val="163"/>
      <scheme val="major"/>
    </font>
    <font>
      <sz val="8"/>
      <name val="Calibri"/>
      <family val="2"/>
      <charset val="163"/>
    </font>
    <font>
      <sz val="8"/>
      <name val="Calibri"/>
      <family val="2"/>
    </font>
    <font>
      <b/>
      <sz val="8"/>
      <name val="Cambria"/>
      <family val="1"/>
      <charset val="163"/>
      <scheme val="major"/>
    </font>
    <font>
      <b/>
      <sz val="16"/>
      <name val="Times New Roman"/>
      <family val="1"/>
      <charset val="163"/>
    </font>
    <font>
      <b/>
      <i/>
      <sz val="8"/>
      <name val="Calibri"/>
      <family val="2"/>
    </font>
    <font>
      <b/>
      <i/>
      <sz val="8"/>
      <name val="Times New Roman"/>
      <family val="1"/>
      <charset val="163"/>
    </font>
    <font>
      <b/>
      <i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name val="Calibri"/>
      <family val="2"/>
      <charset val="163"/>
    </font>
    <font>
      <sz val="11"/>
      <name val="Calibri"/>
      <family val="2"/>
      <charset val="163"/>
    </font>
    <font>
      <b/>
      <i/>
      <sz val="11"/>
      <name val="Times New Roman"/>
      <family val="1"/>
      <charset val="163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i/>
      <sz val="10"/>
      <color theme="1"/>
      <name val="Times New Roman"/>
      <family val="1"/>
      <charset val="163"/>
    </font>
    <font>
      <b/>
      <i/>
      <sz val="10"/>
      <name val="Times New Roman"/>
      <family val="1"/>
    </font>
    <font>
      <i/>
      <sz val="13"/>
      <name val="Times New Roman"/>
      <family val="1"/>
      <charset val="163"/>
    </font>
    <font>
      <b/>
      <sz val="8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FF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FF0000"/>
      <name val="Times New Roman"/>
      <family val="1"/>
    </font>
    <font>
      <sz val="11"/>
      <color theme="7" tint="-0.249977111117893"/>
      <name val="Times New Roman"/>
      <family val="1"/>
    </font>
    <font>
      <sz val="11"/>
      <color theme="5" tint="-0.499984740745262"/>
      <name val="Times New Roman"/>
      <family val="1"/>
    </font>
    <font>
      <sz val="11"/>
      <color rgb="FF0070C0"/>
      <name val="Times New Roman"/>
      <family val="1"/>
    </font>
    <font>
      <sz val="11"/>
      <color rgb="FF7030A0"/>
      <name val="Times New Roman"/>
      <family val="1"/>
    </font>
    <font>
      <sz val="11"/>
      <color rgb="FFCC33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000000"/>
      <name val="Times New Roman"/>
      <family val="1"/>
    </font>
    <font>
      <sz val="10"/>
      <name val="Arial"/>
      <family val="2"/>
    </font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6" fillId="2" borderId="0" xfId="0" applyFont="1" applyFill="1"/>
    <xf numFmtId="164" fontId="3" fillId="2" borderId="0" xfId="0" quotePrefix="1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7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Protection="1">
      <protection locked="0"/>
    </xf>
    <xf numFmtId="0" fontId="10" fillId="2" borderId="8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5" fillId="2" borderId="5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Protection="1">
      <protection locked="0"/>
    </xf>
    <xf numFmtId="0" fontId="14" fillId="2" borderId="9" xfId="0" applyFont="1" applyFill="1" applyBorder="1" applyProtection="1"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Protection="1">
      <protection locked="0"/>
    </xf>
    <xf numFmtId="0" fontId="4" fillId="2" borderId="20" xfId="0" applyFont="1" applyFill="1" applyBorder="1"/>
    <xf numFmtId="0" fontId="4" fillId="2" borderId="21" xfId="0" applyFont="1" applyFill="1" applyBorder="1"/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21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0" fillId="2" borderId="24" xfId="0" applyFont="1" applyFill="1" applyBorder="1" applyProtection="1">
      <protection locked="0"/>
    </xf>
    <xf numFmtId="0" fontId="4" fillId="2" borderId="25" xfId="0" applyFont="1" applyFill="1" applyBorder="1"/>
    <xf numFmtId="0" fontId="10" fillId="2" borderId="26" xfId="0" applyFont="1" applyFill="1" applyBorder="1" applyProtection="1">
      <protection locked="0"/>
    </xf>
    <xf numFmtId="0" fontId="4" fillId="2" borderId="27" xfId="0" applyFont="1" applyFill="1" applyBorder="1"/>
    <xf numFmtId="0" fontId="13" fillId="2" borderId="1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Protection="1">
      <protection locked="0"/>
    </xf>
    <xf numFmtId="0" fontId="4" fillId="2" borderId="15" xfId="0" applyFont="1" applyFill="1" applyBorder="1"/>
    <xf numFmtId="0" fontId="10" fillId="2" borderId="16" xfId="0" applyFont="1" applyFill="1" applyBorder="1" applyProtection="1">
      <protection locked="0"/>
    </xf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horizont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/>
      <protection locked="0"/>
    </xf>
    <xf numFmtId="0" fontId="10" fillId="2" borderId="22" xfId="0" applyFont="1" applyFill="1" applyBorder="1" applyProtection="1">
      <protection locked="0"/>
    </xf>
    <xf numFmtId="0" fontId="18" fillId="2" borderId="22" xfId="0" applyFon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0" fillId="2" borderId="31" xfId="0" applyFont="1" applyFill="1" applyBorder="1" applyProtection="1">
      <protection locked="0"/>
    </xf>
    <xf numFmtId="0" fontId="18" fillId="2" borderId="19" xfId="0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3" fillId="2" borderId="23" xfId="0" applyFont="1" applyFill="1" applyBorder="1" applyAlignment="1" applyProtection="1">
      <alignment horizontal="center"/>
      <protection locked="0"/>
    </xf>
    <xf numFmtId="0" fontId="10" fillId="3" borderId="22" xfId="0" applyFont="1" applyFill="1" applyBorder="1" applyProtection="1">
      <protection locked="0"/>
    </xf>
    <xf numFmtId="0" fontId="10" fillId="3" borderId="19" xfId="0" applyFont="1" applyFill="1" applyBorder="1" applyProtection="1">
      <protection locked="0"/>
    </xf>
    <xf numFmtId="0" fontId="10" fillId="0" borderId="22" xfId="0" applyFont="1" applyFill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4" borderId="22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4" borderId="31" xfId="0" applyFont="1" applyFill="1" applyBorder="1" applyProtection="1">
      <protection locked="0"/>
    </xf>
    <xf numFmtId="0" fontId="4" fillId="2" borderId="32" xfId="0" applyFont="1" applyFill="1" applyBorder="1"/>
    <xf numFmtId="0" fontId="18" fillId="4" borderId="19" xfId="0" applyFont="1" applyFill="1" applyBorder="1" applyProtection="1">
      <protection locked="0"/>
    </xf>
    <xf numFmtId="0" fontId="10" fillId="0" borderId="24" xfId="0" applyFont="1" applyBorder="1" applyProtection="1">
      <protection locked="0"/>
    </xf>
    <xf numFmtId="0" fontId="4" fillId="0" borderId="25" xfId="0" applyFont="1" applyBorder="1"/>
    <xf numFmtId="0" fontId="10" fillId="0" borderId="22" xfId="0" applyFont="1" applyBorder="1" applyProtection="1">
      <protection locked="0"/>
    </xf>
    <xf numFmtId="0" fontId="4" fillId="0" borderId="0" xfId="0" applyFont="1"/>
    <xf numFmtId="0" fontId="19" fillId="2" borderId="22" xfId="0" applyFont="1" applyFill="1" applyBorder="1" applyProtection="1">
      <protection locked="0"/>
    </xf>
    <xf numFmtId="0" fontId="15" fillId="2" borderId="22" xfId="0" applyFont="1" applyFill="1" applyBorder="1" applyProtection="1"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Protection="1"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/>
    <xf numFmtId="0" fontId="15" fillId="2" borderId="0" xfId="0" applyFont="1" applyFill="1" applyProtection="1">
      <protection locked="0"/>
    </xf>
    <xf numFmtId="0" fontId="10" fillId="2" borderId="0" xfId="0" applyFont="1" applyFill="1"/>
    <xf numFmtId="0" fontId="15" fillId="2" borderId="0" xfId="0" applyFont="1" applyFill="1"/>
    <xf numFmtId="165" fontId="20" fillId="2" borderId="0" xfId="0" applyNumberFormat="1" applyFont="1" applyFill="1" applyAlignment="1">
      <alignment horizontal="center"/>
    </xf>
    <xf numFmtId="0" fontId="11" fillId="2" borderId="0" xfId="0" applyFont="1" applyFill="1"/>
    <xf numFmtId="0" fontId="13" fillId="2" borderId="34" xfId="0" applyFont="1" applyFill="1" applyBorder="1" applyAlignment="1" applyProtection="1">
      <alignment horizontal="center"/>
      <protection locked="0"/>
    </xf>
    <xf numFmtId="0" fontId="14" fillId="2" borderId="35" xfId="0" applyFont="1" applyFill="1" applyBorder="1" applyProtection="1">
      <protection locked="0"/>
    </xf>
    <xf numFmtId="0" fontId="21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15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8" fillId="2" borderId="4" xfId="0" applyFont="1" applyFill="1" applyBorder="1" applyProtection="1">
      <protection locked="0"/>
    </xf>
    <xf numFmtId="0" fontId="22" fillId="0" borderId="0" xfId="0" applyFont="1"/>
    <xf numFmtId="0" fontId="0" fillId="0" borderId="0" xfId="0" applyAlignment="1">
      <alignment horizontal="center"/>
    </xf>
    <xf numFmtId="0" fontId="22" fillId="5" borderId="4" xfId="0" applyFont="1" applyFill="1" applyBorder="1"/>
    <xf numFmtId="0" fontId="22" fillId="0" borderId="4" xfId="0" applyFont="1" applyBorder="1"/>
    <xf numFmtId="0" fontId="22" fillId="6" borderId="0" xfId="0" applyFont="1" applyFill="1" applyAlignment="1">
      <alignment horizontal="center"/>
    </xf>
    <xf numFmtId="0" fontId="23" fillId="6" borderId="4" xfId="0" applyFont="1" applyFill="1" applyBorder="1" applyAlignment="1">
      <alignment horizontal="center"/>
    </xf>
    <xf numFmtId="0" fontId="23" fillId="6" borderId="4" xfId="0" applyFont="1" applyFill="1" applyBorder="1"/>
    <xf numFmtId="0" fontId="24" fillId="6" borderId="4" xfId="0" applyFont="1" applyFill="1" applyBorder="1" applyAlignment="1">
      <alignment horizontal="center"/>
    </xf>
    <xf numFmtId="0" fontId="0" fillId="0" borderId="36" xfId="0" applyBorder="1"/>
    <xf numFmtId="0" fontId="25" fillId="0" borderId="4" xfId="0" applyFont="1" applyBorder="1"/>
    <xf numFmtId="0" fontId="26" fillId="0" borderId="0" xfId="0" applyFont="1"/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7" fillId="0" borderId="4" xfId="0" applyFont="1" applyBorder="1"/>
    <xf numFmtId="0" fontId="22" fillId="7" borderId="4" xfId="0" applyFont="1" applyFill="1" applyBorder="1"/>
    <xf numFmtId="0" fontId="22" fillId="6" borderId="4" xfId="0" applyFont="1" applyFill="1" applyBorder="1"/>
    <xf numFmtId="0" fontId="28" fillId="4" borderId="4" xfId="0" applyFont="1" applyFill="1" applyBorder="1"/>
    <xf numFmtId="0" fontId="29" fillId="0" borderId="4" xfId="0" applyFont="1" applyBorder="1"/>
    <xf numFmtId="0" fontId="30" fillId="0" borderId="4" xfId="0" applyFont="1" applyBorder="1"/>
    <xf numFmtId="0" fontId="31" fillId="4" borderId="4" xfId="0" applyFont="1" applyFill="1" applyBorder="1"/>
    <xf numFmtId="0" fontId="32" fillId="0" borderId="4" xfId="0" applyFont="1" applyBorder="1"/>
    <xf numFmtId="0" fontId="33" fillId="6" borderId="4" xfId="0" applyFont="1" applyFill="1" applyBorder="1"/>
    <xf numFmtId="0" fontId="34" fillId="0" borderId="4" xfId="0" applyFont="1" applyBorder="1"/>
    <xf numFmtId="0" fontId="35" fillId="0" borderId="4" xfId="0" applyFont="1" applyBorder="1"/>
    <xf numFmtId="0" fontId="0" fillId="0" borderId="4" xfId="0" applyBorder="1"/>
    <xf numFmtId="0" fontId="26" fillId="6" borderId="0" xfId="0" applyFont="1" applyFill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 applyAlignment="1"/>
    <xf numFmtId="0" fontId="41" fillId="0" borderId="0" xfId="0" applyFont="1" applyAlignment="1"/>
    <xf numFmtId="0" fontId="40" fillId="0" borderId="0" xfId="0" applyFont="1" applyAlignment="1">
      <alignment horizontal="center"/>
    </xf>
    <xf numFmtId="0" fontId="37" fillId="0" borderId="0" xfId="0" applyFont="1" applyBorder="1"/>
    <xf numFmtId="0" fontId="42" fillId="0" borderId="4" xfId="0" applyFont="1" applyBorder="1" applyAlignment="1">
      <alignment horizontal="center"/>
    </xf>
    <xf numFmtId="0" fontId="42" fillId="0" borderId="4" xfId="0" applyFont="1" applyBorder="1" applyAlignment="1"/>
    <xf numFmtId="0" fontId="43" fillId="8" borderId="4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36" xfId="0" applyFont="1" applyBorder="1" applyAlignment="1"/>
    <xf numFmtId="0" fontId="44" fillId="0" borderId="9" xfId="0" applyFont="1" applyBorder="1" applyAlignment="1">
      <alignment horizontal="center"/>
    </xf>
    <xf numFmtId="0" fontId="0" fillId="0" borderId="9" xfId="0" applyBorder="1"/>
    <xf numFmtId="0" fontId="36" fillId="0" borderId="9" xfId="0" applyFont="1" applyBorder="1"/>
    <xf numFmtId="0" fontId="42" fillId="0" borderId="36" xfId="0" applyFont="1" applyBorder="1"/>
    <xf numFmtId="0" fontId="44" fillId="0" borderId="10" xfId="0" applyFont="1" applyBorder="1" applyAlignment="1">
      <alignment horizontal="center"/>
    </xf>
    <xf numFmtId="0" fontId="0" fillId="0" borderId="10" xfId="0" applyBorder="1"/>
    <xf numFmtId="0" fontId="36" fillId="0" borderId="10" xfId="0" applyFont="1" applyBorder="1"/>
    <xf numFmtId="0" fontId="42" fillId="0" borderId="28" xfId="0" applyFont="1" applyBorder="1"/>
    <xf numFmtId="0" fontId="0" fillId="0" borderId="28" xfId="0" applyBorder="1"/>
    <xf numFmtId="0" fontId="44" fillId="0" borderId="28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42" fillId="0" borderId="9" xfId="0" applyFont="1" applyBorder="1"/>
    <xf numFmtId="0" fontId="36" fillId="0" borderId="9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6" borderId="10" xfId="0" applyFont="1" applyFill="1" applyBorder="1" applyAlignment="1">
      <alignment horizontal="center"/>
    </xf>
    <xf numFmtId="0" fontId="42" fillId="0" borderId="10" xfId="0" applyFont="1" applyBorder="1"/>
    <xf numFmtId="0" fontId="45" fillId="0" borderId="10" xfId="0" applyFont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4" fillId="0" borderId="43" xfId="0" applyFont="1" applyFill="1" applyBorder="1" applyAlignment="1">
      <alignment horizontal="center"/>
    </xf>
    <xf numFmtId="0" fontId="44" fillId="6" borderId="36" xfId="0" applyFont="1" applyFill="1" applyBorder="1" applyAlignment="1">
      <alignment horizontal="center"/>
    </xf>
    <xf numFmtId="0" fontId="44" fillId="0" borderId="36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42" fillId="0" borderId="0" xfId="0" applyFont="1" applyBorder="1"/>
    <xf numFmtId="0" fontId="46" fillId="0" borderId="37" xfId="0" applyFont="1" applyBorder="1" applyAlignment="1">
      <alignment horizontal="center"/>
    </xf>
    <xf numFmtId="0" fontId="44" fillId="6" borderId="9" xfId="0" applyFont="1" applyFill="1" applyBorder="1" applyAlignment="1">
      <alignment horizontal="center"/>
    </xf>
    <xf numFmtId="0" fontId="44" fillId="0" borderId="9" xfId="0" applyFont="1" applyFill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4" fillId="6" borderId="28" xfId="0" applyFont="1" applyFill="1" applyBorder="1" applyAlignment="1">
      <alignment horizontal="center"/>
    </xf>
    <xf numFmtId="0" fontId="44" fillId="0" borderId="28" xfId="0" applyFont="1" applyFill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44" fillId="4" borderId="10" xfId="0" applyFont="1" applyFill="1" applyBorder="1" applyAlignment="1">
      <alignment horizontal="center"/>
    </xf>
    <xf numFmtId="0" fontId="44" fillId="6" borderId="37" xfId="0" applyFont="1" applyFill="1" applyBorder="1" applyAlignment="1">
      <alignment horizontal="center"/>
    </xf>
    <xf numFmtId="0" fontId="44" fillId="0" borderId="40" xfId="0" applyFont="1" applyFill="1" applyBorder="1" applyAlignment="1">
      <alignment horizontal="center"/>
    </xf>
    <xf numFmtId="0" fontId="46" fillId="0" borderId="28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4" fillId="3" borderId="38" xfId="0" applyFont="1" applyFill="1" applyBorder="1" applyAlignment="1">
      <alignment horizontal="center"/>
    </xf>
    <xf numFmtId="0" fontId="44" fillId="3" borderId="0" xfId="0" applyFont="1" applyFill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3" fillId="0" borderId="9" xfId="0" applyFont="1" applyBorder="1"/>
    <xf numFmtId="0" fontId="43" fillId="0" borderId="37" xfId="0" applyFont="1" applyBorder="1"/>
    <xf numFmtId="0" fontId="44" fillId="0" borderId="38" xfId="0" applyFont="1" applyBorder="1"/>
    <xf numFmtId="0" fontId="38" fillId="0" borderId="42" xfId="0" applyFont="1" applyBorder="1"/>
    <xf numFmtId="0" fontId="44" fillId="0" borderId="36" xfId="0" applyFont="1" applyBorder="1"/>
    <xf numFmtId="0" fontId="43" fillId="0" borderId="0" xfId="0" applyFont="1" applyBorder="1"/>
    <xf numFmtId="0" fontId="44" fillId="0" borderId="0" xfId="0" applyFont="1" applyBorder="1"/>
    <xf numFmtId="0" fontId="38" fillId="0" borderId="41" xfId="0" applyFont="1" applyBorder="1"/>
    <xf numFmtId="0" fontId="43" fillId="0" borderId="10" xfId="0" applyFont="1" applyBorder="1"/>
    <xf numFmtId="0" fontId="43" fillId="0" borderId="28" xfId="0" applyFont="1" applyBorder="1"/>
    <xf numFmtId="0" fontId="44" fillId="0" borderId="39" xfId="0" applyFont="1" applyBorder="1"/>
    <xf numFmtId="0" fontId="44" fillId="0" borderId="40" xfId="0" applyFont="1" applyBorder="1"/>
    <xf numFmtId="0" fontId="38" fillId="0" borderId="43" xfId="0" applyFont="1" applyBorder="1"/>
    <xf numFmtId="0" fontId="50" fillId="0" borderId="1" xfId="0" applyFont="1" applyBorder="1"/>
    <xf numFmtId="0" fontId="50" fillId="0" borderId="2" xfId="0" applyFont="1" applyBorder="1"/>
    <xf numFmtId="0" fontId="50" fillId="0" borderId="3" xfId="0" applyFont="1" applyBorder="1"/>
    <xf numFmtId="0" fontId="50" fillId="0" borderId="4" xfId="0" applyFont="1" applyBorder="1"/>
    <xf numFmtId="0" fontId="51" fillId="0" borderId="0" xfId="0" applyFont="1" applyAlignment="1">
      <alignment horizontal="center"/>
    </xf>
    <xf numFmtId="0" fontId="44" fillId="0" borderId="0" xfId="0" applyFont="1"/>
    <xf numFmtId="0" fontId="50" fillId="0" borderId="0" xfId="0" applyFont="1"/>
    <xf numFmtId="0" fontId="40" fillId="0" borderId="0" xfId="0" applyFont="1"/>
    <xf numFmtId="0" fontId="52" fillId="0" borderId="0" xfId="0" applyFont="1" applyAlignment="1"/>
  </cellXfs>
  <cellStyles count="1">
    <cellStyle name="Normal" xfId="0" builtinId="0"/>
  </cellStyles>
  <dxfs count="334">
    <dxf>
      <font>
        <color rgb="FFFFC000"/>
      </font>
      <fill>
        <patternFill>
          <bgColor theme="3" tint="0.39994506668294322"/>
        </patternFill>
      </fill>
    </dxf>
    <dxf>
      <font>
        <color rgb="FFFFC000"/>
      </font>
      <fill>
        <patternFill>
          <bgColor theme="3" tint="0.39994506668294322"/>
        </patternFill>
      </fill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ont>
        <b/>
        <i/>
        <color rgb="FFFFC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K&#204;%20I%20%20(23-24)%20DS%20LAN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SD"/>
      <sheetName val="TKB TONG HOP"/>
      <sheetName val="TKB tunglop"/>
      <sheetName val="TKBGV"/>
      <sheetName val="PHAN CONG LOP DAY CUA GV"/>
      <sheetName val="PCCM2"/>
      <sheetName val="BDHSG"/>
      <sheetName val="mau TKB"/>
      <sheetName val="Truc"/>
      <sheetName val="pcld"/>
      <sheetName val="GDTT+ ANH+ TIN LOP GHEP"/>
      <sheetName val="Sheet2"/>
      <sheetName val="Sheet1"/>
    </sheetNames>
    <sheetDataSet>
      <sheetData sheetId="0"/>
      <sheetData sheetId="1">
        <row r="8">
          <cell r="D8" t="str">
            <v>Toán</v>
          </cell>
          <cell r="H8" t="str">
            <v>Toán</v>
          </cell>
          <cell r="L8" t="str">
            <v>Toán</v>
          </cell>
          <cell r="N8" t="str">
            <v>Toán</v>
          </cell>
          <cell r="P8" t="str">
            <v>Toán</v>
          </cell>
          <cell r="R8" t="str">
            <v>Toán</v>
          </cell>
        </row>
        <row r="9">
          <cell r="D9" t="str">
            <v>TV</v>
          </cell>
          <cell r="H9" t="str">
            <v>TV</v>
          </cell>
          <cell r="L9" t="str">
            <v>TV</v>
          </cell>
          <cell r="N9" t="str">
            <v>TV</v>
          </cell>
          <cell r="P9" t="str">
            <v>TV</v>
          </cell>
          <cell r="R9" t="str">
            <v>TV</v>
          </cell>
        </row>
        <row r="10">
          <cell r="D10" t="str">
            <v>TV</v>
          </cell>
          <cell r="H10" t="str">
            <v>TV</v>
          </cell>
          <cell r="L10" t="str">
            <v>TV</v>
          </cell>
          <cell r="N10" t="str">
            <v>TV</v>
          </cell>
          <cell r="P10" t="str">
            <v>TV</v>
          </cell>
          <cell r="R10" t="str">
            <v>TV</v>
          </cell>
        </row>
        <row r="14">
          <cell r="D14" t="str">
            <v>TV</v>
          </cell>
          <cell r="F14" t="str">
            <v>ATGT</v>
          </cell>
          <cell r="H14" t="str">
            <v>TV</v>
          </cell>
          <cell r="L14" t="str">
            <v>Đ Đ</v>
          </cell>
          <cell r="N14" t="str">
            <v>Đ Đ</v>
          </cell>
          <cell r="P14" t="str">
            <v>K.Hoc</v>
          </cell>
          <cell r="R14" t="str">
            <v>TV</v>
          </cell>
        </row>
        <row r="15">
          <cell r="D15" t="str">
            <v>TV</v>
          </cell>
          <cell r="H15" t="str">
            <v>TV</v>
          </cell>
          <cell r="J15" t="str">
            <v>KNS</v>
          </cell>
          <cell r="L15" t="str">
            <v>KNS</v>
          </cell>
          <cell r="N15" t="str">
            <v>K.Hoc</v>
          </cell>
          <cell r="P15" t="str">
            <v>Toán</v>
          </cell>
          <cell r="R15" t="str">
            <v>TV</v>
          </cell>
        </row>
        <row r="16">
          <cell r="D16" t="str">
            <v>GDTC</v>
          </cell>
          <cell r="H16" t="str">
            <v>Toán</v>
          </cell>
          <cell r="L16" t="str">
            <v>ATGT</v>
          </cell>
          <cell r="N16" t="str">
            <v>Su</v>
          </cell>
          <cell r="P16" t="str">
            <v>Toán</v>
          </cell>
          <cell r="R16" t="str">
            <v>Toán</v>
          </cell>
        </row>
        <row r="19">
          <cell r="D19" t="str">
            <v>M.Th</v>
          </cell>
          <cell r="F19" t="str">
            <v>Nhạc</v>
          </cell>
          <cell r="H19" t="str">
            <v>Anh</v>
          </cell>
          <cell r="J19" t="str">
            <v>GDTC</v>
          </cell>
          <cell r="L19" t="str">
            <v>TV</v>
          </cell>
          <cell r="N19" t="str">
            <v>ATGT</v>
          </cell>
          <cell r="P19" t="str">
            <v>TV</v>
          </cell>
          <cell r="R19" t="str">
            <v>TV</v>
          </cell>
        </row>
        <row r="20">
          <cell r="D20" t="str">
            <v>Nhạc</v>
          </cell>
          <cell r="F20" t="str">
            <v>M.Th</v>
          </cell>
          <cell r="H20" t="str">
            <v>Anh</v>
          </cell>
          <cell r="J20" t="str">
            <v>GDTC</v>
          </cell>
          <cell r="L20" t="str">
            <v>TV</v>
          </cell>
          <cell r="N20" t="str">
            <v>KNS</v>
          </cell>
          <cell r="P20" t="str">
            <v>TV</v>
          </cell>
          <cell r="R20" t="str">
            <v>TV</v>
          </cell>
        </row>
        <row r="21">
          <cell r="D21" t="str">
            <v>TV</v>
          </cell>
          <cell r="H21" t="str">
            <v>M.Th</v>
          </cell>
          <cell r="J21" t="str">
            <v>Nhạc</v>
          </cell>
          <cell r="L21" t="str">
            <v>Anh</v>
          </cell>
          <cell r="N21" t="str">
            <v>GDTC</v>
          </cell>
          <cell r="P21" t="str">
            <v>Su</v>
          </cell>
          <cell r="R21" t="str">
            <v>Toán</v>
          </cell>
        </row>
        <row r="22">
          <cell r="D22" t="str">
            <v>TV</v>
          </cell>
          <cell r="H22" t="str">
            <v>Nhạc</v>
          </cell>
          <cell r="J22" t="str">
            <v>M.Th</v>
          </cell>
          <cell r="L22" t="str">
            <v>Anh</v>
          </cell>
          <cell r="N22" t="str">
            <v>GDTC</v>
          </cell>
          <cell r="P22" t="str">
            <v>Đia</v>
          </cell>
          <cell r="R22" t="str">
            <v>LTT</v>
          </cell>
        </row>
        <row r="24">
          <cell r="D24" t="str">
            <v>Anh</v>
          </cell>
          <cell r="F24" t="str">
            <v>KNS</v>
          </cell>
          <cell r="H24" t="str">
            <v>GDTC</v>
          </cell>
          <cell r="J24" t="str">
            <v>TV</v>
          </cell>
          <cell r="L24" t="str">
            <v>Toán</v>
          </cell>
          <cell r="N24" t="str">
            <v>TV</v>
          </cell>
          <cell r="P24" t="str">
            <v>K.Hoc</v>
          </cell>
          <cell r="R24" t="str">
            <v>TV</v>
          </cell>
        </row>
        <row r="25">
          <cell r="D25" t="str">
            <v>Anh</v>
          </cell>
          <cell r="F25" t="str">
            <v>GDTC</v>
          </cell>
          <cell r="H25" t="str">
            <v>TV</v>
          </cell>
          <cell r="J25" t="str">
            <v>TV</v>
          </cell>
          <cell r="L25" t="str">
            <v>Toán</v>
          </cell>
          <cell r="N25" t="str">
            <v>TV</v>
          </cell>
          <cell r="P25" t="str">
            <v>Toán</v>
          </cell>
          <cell r="R25" t="str">
            <v>TV</v>
          </cell>
        </row>
        <row r="26">
          <cell r="D26" t="str">
            <v>ATGT</v>
          </cell>
          <cell r="F26" t="str">
            <v>GDTC</v>
          </cell>
          <cell r="H26" t="str">
            <v>TV</v>
          </cell>
          <cell r="J26" t="str">
            <v>Toán</v>
          </cell>
          <cell r="L26" t="str">
            <v>TV</v>
          </cell>
          <cell r="N26" t="str">
            <v>Toán</v>
          </cell>
          <cell r="P26" t="str">
            <v>Đ Đ</v>
          </cell>
          <cell r="R26" t="str">
            <v>HDTN</v>
          </cell>
        </row>
        <row r="29">
          <cell r="D29" t="str">
            <v>TV</v>
          </cell>
          <cell r="F29" t="str">
            <v>Anh</v>
          </cell>
          <cell r="H29" t="str">
            <v>HDTN</v>
          </cell>
          <cell r="J29" t="str">
            <v>Tin</v>
          </cell>
          <cell r="L29" t="str">
            <v>GDTC</v>
          </cell>
          <cell r="N29" t="str">
            <v>Toán</v>
          </cell>
          <cell r="P29" t="str">
            <v>HDTN</v>
          </cell>
          <cell r="R29" t="str">
            <v>M.Th</v>
          </cell>
        </row>
        <row r="30">
          <cell r="D30" t="str">
            <v>LTT</v>
          </cell>
          <cell r="F30" t="str">
            <v>Anh</v>
          </cell>
          <cell r="H30" t="str">
            <v>Toán</v>
          </cell>
          <cell r="J30" t="str">
            <v>C. Ng</v>
          </cell>
          <cell r="L30" t="str">
            <v>GDTC</v>
          </cell>
          <cell r="N30" t="str">
            <v>Toán</v>
          </cell>
          <cell r="P30" t="str">
            <v>TV</v>
          </cell>
          <cell r="R30" t="str">
            <v>Nhạc</v>
          </cell>
        </row>
        <row r="31">
          <cell r="D31" t="str">
            <v>GDTC</v>
          </cell>
          <cell r="H31" t="str">
            <v>Toán</v>
          </cell>
          <cell r="J31" t="str">
            <v>Anh</v>
          </cell>
          <cell r="L31" t="str">
            <v>C. Ng</v>
          </cell>
          <cell r="N31" t="str">
            <v>K.Hoc</v>
          </cell>
          <cell r="P31" t="str">
            <v>TV</v>
          </cell>
          <cell r="R31" t="str">
            <v>ATGT</v>
          </cell>
        </row>
        <row r="32">
          <cell r="D32" t="str">
            <v>KNS</v>
          </cell>
          <cell r="H32" t="str">
            <v>GDTC</v>
          </cell>
          <cell r="J32" t="str">
            <v>Anh</v>
          </cell>
          <cell r="L32" t="str">
            <v>Tin</v>
          </cell>
          <cell r="N32" t="str">
            <v>Đia</v>
          </cell>
          <cell r="P32" t="str">
            <v>Toán</v>
          </cell>
          <cell r="R32" t="str">
            <v>KNS</v>
          </cell>
        </row>
        <row r="34">
          <cell r="D34" t="str">
            <v>HDTN</v>
          </cell>
          <cell r="H34" t="str">
            <v>KNS</v>
          </cell>
          <cell r="L34" t="str">
            <v>Anh</v>
          </cell>
          <cell r="N34" t="str">
            <v>C. Ng</v>
          </cell>
          <cell r="P34" t="str">
            <v>M.Th</v>
          </cell>
          <cell r="R34" t="str">
            <v>TV</v>
          </cell>
        </row>
        <row r="35">
          <cell r="D35" t="str">
            <v>TV</v>
          </cell>
          <cell r="H35" t="str">
            <v>ATGT</v>
          </cell>
          <cell r="J35" t="str">
            <v>TV</v>
          </cell>
          <cell r="L35" t="str">
            <v>Nhạc</v>
          </cell>
          <cell r="N35" t="str">
            <v>M.Th</v>
          </cell>
          <cell r="P35" t="str">
            <v>Anh</v>
          </cell>
          <cell r="R35" t="str">
            <v>TV</v>
          </cell>
        </row>
        <row r="36">
          <cell r="D36" t="str">
            <v>TV</v>
          </cell>
          <cell r="H36" t="str">
            <v>TN-XH</v>
          </cell>
          <cell r="J36" t="str">
            <v>TV</v>
          </cell>
          <cell r="L36" t="str">
            <v>M.Th</v>
          </cell>
          <cell r="N36" t="str">
            <v>Tin</v>
          </cell>
          <cell r="P36" t="str">
            <v>Anh</v>
          </cell>
          <cell r="R36" t="str">
            <v>LTT</v>
          </cell>
        </row>
        <row r="39">
          <cell r="D39" t="str">
            <v>TN-XH</v>
          </cell>
          <cell r="H39" t="str">
            <v>TV</v>
          </cell>
          <cell r="J39" t="str">
            <v>Toán</v>
          </cell>
          <cell r="L39" t="str">
            <v>HDTN</v>
          </cell>
          <cell r="N39" t="str">
            <v>HDTN</v>
          </cell>
          <cell r="P39" t="str">
            <v>KT</v>
          </cell>
          <cell r="R39" t="str">
            <v>TN-XH</v>
          </cell>
        </row>
        <row r="40">
          <cell r="D40" t="str">
            <v>Toán</v>
          </cell>
          <cell r="H40" t="str">
            <v>TV</v>
          </cell>
          <cell r="J40" t="str">
            <v>Toán</v>
          </cell>
          <cell r="L40" t="str">
            <v>TV</v>
          </cell>
          <cell r="N40" t="str">
            <v>Toán</v>
          </cell>
          <cell r="P40" t="str">
            <v>Nhạc</v>
          </cell>
          <cell r="R40" t="str">
            <v>TN-XH</v>
          </cell>
        </row>
        <row r="41">
          <cell r="D41" t="str">
            <v>TV</v>
          </cell>
          <cell r="H41" t="str">
            <v>TN-XH</v>
          </cell>
          <cell r="J41" t="str">
            <v>TV</v>
          </cell>
          <cell r="L41" t="str">
            <v>LTTV</v>
          </cell>
          <cell r="N41" t="str">
            <v>TV</v>
          </cell>
          <cell r="P41" t="str">
            <v>Tin</v>
          </cell>
          <cell r="R41" t="str">
            <v>Anh</v>
          </cell>
        </row>
        <row r="42">
          <cell r="D42" t="str">
            <v>LTTV</v>
          </cell>
          <cell r="F42" t="str">
            <v>TN-XH</v>
          </cell>
          <cell r="H42" t="str">
            <v>LTTV</v>
          </cell>
          <cell r="J42" t="str">
            <v>LTTV</v>
          </cell>
          <cell r="L42" t="str">
            <v>Toán</v>
          </cell>
          <cell r="N42" t="str">
            <v>TV</v>
          </cell>
          <cell r="P42" t="str">
            <v>Tin</v>
          </cell>
          <cell r="R42" t="str">
            <v>Anh</v>
          </cell>
        </row>
        <row r="44">
          <cell r="D44" t="str">
            <v>TV</v>
          </cell>
          <cell r="F44" t="str">
            <v>TN-XH</v>
          </cell>
          <cell r="H44" t="str">
            <v>Toán</v>
          </cell>
          <cell r="J44" t="str">
            <v>TV</v>
          </cell>
          <cell r="L44" t="str">
            <v>LTT</v>
          </cell>
          <cell r="N44" t="str">
            <v>Anh</v>
          </cell>
          <cell r="P44" t="str">
            <v>TV</v>
          </cell>
          <cell r="R44" t="str">
            <v>GDTC</v>
          </cell>
        </row>
        <row r="45">
          <cell r="D45" t="str">
            <v>TN-XH</v>
          </cell>
          <cell r="H45" t="str">
            <v>LTT</v>
          </cell>
          <cell r="J45" t="str">
            <v>Toán</v>
          </cell>
          <cell r="L45" t="str">
            <v>TN-XH</v>
          </cell>
          <cell r="N45" t="str">
            <v>Anh</v>
          </cell>
          <cell r="P45" t="str">
            <v>TV</v>
          </cell>
          <cell r="R45" t="str">
            <v>GDTC</v>
          </cell>
        </row>
        <row r="46">
          <cell r="D46" t="str">
            <v>TV</v>
          </cell>
          <cell r="H46" t="str">
            <v>TV</v>
          </cell>
          <cell r="J46" t="str">
            <v>LTT</v>
          </cell>
          <cell r="L46" t="str">
            <v>Anh</v>
          </cell>
          <cell r="N46" t="str">
            <v>Nhạc</v>
          </cell>
          <cell r="P46" t="str">
            <v>HDTN</v>
          </cell>
          <cell r="R46" t="str">
            <v>Đ Đ</v>
          </cell>
        </row>
        <row r="49">
          <cell r="D49" t="str">
            <v>Đ Đ</v>
          </cell>
          <cell r="H49" t="str">
            <v>Đ Đ</v>
          </cell>
          <cell r="L49" t="str">
            <v>TN-XH</v>
          </cell>
          <cell r="N49" t="str">
            <v>Anh</v>
          </cell>
          <cell r="P49" t="str">
            <v>GDTC</v>
          </cell>
          <cell r="R49" t="str">
            <v>TV</v>
          </cell>
        </row>
        <row r="50">
          <cell r="D50" t="str">
            <v>Toán</v>
          </cell>
          <cell r="H50" t="str">
            <v>LTTV</v>
          </cell>
          <cell r="L50" t="str">
            <v>HDTN</v>
          </cell>
          <cell r="N50" t="str">
            <v>Anh</v>
          </cell>
          <cell r="P50" t="str">
            <v>GDTC</v>
          </cell>
          <cell r="R50" t="str">
            <v>TV</v>
          </cell>
        </row>
        <row r="51">
          <cell r="D51" t="str">
            <v>LTT</v>
          </cell>
          <cell r="H51" t="str">
            <v>HDTN</v>
          </cell>
          <cell r="J51" t="str">
            <v>TV</v>
          </cell>
          <cell r="L51" t="str">
            <v>TV</v>
          </cell>
          <cell r="N51" t="str">
            <v>TV</v>
          </cell>
          <cell r="P51" t="str">
            <v>Anh</v>
          </cell>
          <cell r="R51" t="str">
            <v>LTTV</v>
          </cell>
        </row>
        <row r="52">
          <cell r="D52" t="str">
            <v>HDTN</v>
          </cell>
          <cell r="H52" t="str">
            <v>TV</v>
          </cell>
          <cell r="J52" t="str">
            <v>Toán</v>
          </cell>
          <cell r="L52" t="str">
            <v>Toán</v>
          </cell>
          <cell r="N52" t="str">
            <v>HDTN</v>
          </cell>
          <cell r="P52" t="str">
            <v>Anh</v>
          </cell>
          <cell r="R52" t="str">
            <v>HDTN</v>
          </cell>
        </row>
      </sheetData>
      <sheetData sheetId="2"/>
      <sheetData sheetId="3"/>
      <sheetData sheetId="4">
        <row r="2">
          <cell r="B2" t="str">
            <v>1A</v>
          </cell>
          <cell r="C2" t="str">
            <v>2A</v>
          </cell>
          <cell r="D2" t="str">
            <v>2B</v>
          </cell>
          <cell r="E2" t="str">
            <v>3A</v>
          </cell>
          <cell r="F2" t="str">
            <v>3B</v>
          </cell>
          <cell r="G2" t="str">
            <v>4A</v>
          </cell>
          <cell r="H2" t="str">
            <v>5A</v>
          </cell>
          <cell r="I2" t="str">
            <v>1ĐC</v>
          </cell>
          <cell r="J2">
            <v>75</v>
          </cell>
          <cell r="K2">
            <v>81</v>
          </cell>
          <cell r="L2">
            <v>82</v>
          </cell>
          <cell r="M2">
            <v>83</v>
          </cell>
          <cell r="N2">
            <v>84</v>
          </cell>
          <cell r="O2">
            <v>85</v>
          </cell>
          <cell r="P2">
            <v>86</v>
          </cell>
          <cell r="Q2">
            <v>91</v>
          </cell>
          <cell r="R2">
            <v>92</v>
          </cell>
          <cell r="S2">
            <v>93</v>
          </cell>
          <cell r="T2">
            <v>94</v>
          </cell>
          <cell r="U2">
            <v>95</v>
          </cell>
          <cell r="AE2" t="str">
            <v>Khối 1</v>
          </cell>
          <cell r="AF2" t="str">
            <v>Khối 2</v>
          </cell>
          <cell r="AG2" t="str">
            <v>Khối 3</v>
          </cell>
          <cell r="AH2" t="str">
            <v>Khối 4</v>
          </cell>
        </row>
        <row r="3">
          <cell r="A3" t="str">
            <v>Toán</v>
          </cell>
          <cell r="B3" t="str">
            <v>Thắm</v>
          </cell>
          <cell r="C3" t="str">
            <v>Ảnh</v>
          </cell>
          <cell r="D3" t="str">
            <v>vân</v>
          </cell>
          <cell r="E3" t="str">
            <v>Hồng</v>
          </cell>
          <cell r="F3" t="str">
            <v>Tuân</v>
          </cell>
          <cell r="G3" t="str">
            <v>Trung</v>
          </cell>
          <cell r="H3" t="str">
            <v>Phụng</v>
          </cell>
          <cell r="I3" t="str">
            <v>L. Oanh</v>
          </cell>
          <cell r="J3" t="str">
            <v>Mạo</v>
          </cell>
          <cell r="K3" t="str">
            <v>Mạo</v>
          </cell>
          <cell r="L3" t="str">
            <v>Mạo</v>
          </cell>
          <cell r="N3" t="str">
            <v>Ch</v>
          </cell>
          <cell r="O3" t="str">
            <v>Ch</v>
          </cell>
          <cell r="P3" t="str">
            <v>Ch</v>
          </cell>
          <cell r="Q3" t="str">
            <v>Ch</v>
          </cell>
          <cell r="R3" t="str">
            <v>Mạo</v>
          </cell>
          <cell r="S3" t="str">
            <v>Mạo</v>
          </cell>
          <cell r="T3" t="str">
            <v>Mạo</v>
          </cell>
          <cell r="U3" t="str">
            <v>Mạo</v>
          </cell>
          <cell r="AE3">
            <v>3</v>
          </cell>
          <cell r="AF3">
            <v>5</v>
          </cell>
          <cell r="AG3">
            <v>5</v>
          </cell>
          <cell r="AH3">
            <v>5</v>
          </cell>
        </row>
        <row r="4">
          <cell r="A4" t="str">
            <v>TV</v>
          </cell>
          <cell r="B4" t="str">
            <v>Thắm</v>
          </cell>
          <cell r="C4" t="str">
            <v>Ảnh</v>
          </cell>
          <cell r="D4" t="str">
            <v>vân</v>
          </cell>
          <cell r="E4" t="str">
            <v>Hồng</v>
          </cell>
          <cell r="F4" t="str">
            <v>Tuân</v>
          </cell>
          <cell r="G4" t="str">
            <v>Trung</v>
          </cell>
          <cell r="H4" t="str">
            <v>Phụng</v>
          </cell>
          <cell r="I4" t="str">
            <v>L. Oanh</v>
          </cell>
          <cell r="J4">
            <v>40</v>
          </cell>
          <cell r="K4">
            <v>40</v>
          </cell>
          <cell r="L4">
            <v>40</v>
          </cell>
          <cell r="M4">
            <v>40</v>
          </cell>
          <cell r="N4">
            <v>40</v>
          </cell>
          <cell r="O4">
            <v>40</v>
          </cell>
          <cell r="P4">
            <v>40</v>
          </cell>
          <cell r="Q4">
            <v>40</v>
          </cell>
          <cell r="R4">
            <v>40</v>
          </cell>
          <cell r="S4">
            <v>40</v>
          </cell>
          <cell r="T4">
            <v>40</v>
          </cell>
          <cell r="U4">
            <v>40</v>
          </cell>
          <cell r="AE4">
            <v>12</v>
          </cell>
          <cell r="AF4">
            <v>10</v>
          </cell>
          <cell r="AG4">
            <v>7</v>
          </cell>
          <cell r="AH4">
            <v>7</v>
          </cell>
        </row>
        <row r="5">
          <cell r="A5" t="str">
            <v>LTT</v>
          </cell>
          <cell r="B5" t="str">
            <v>Thắm</v>
          </cell>
          <cell r="C5" t="str">
            <v>Ảnh</v>
          </cell>
          <cell r="D5" t="str">
            <v>vân</v>
          </cell>
          <cell r="E5" t="str">
            <v>Hồng</v>
          </cell>
          <cell r="F5" t="str">
            <v>Tuân</v>
          </cell>
          <cell r="G5" t="str">
            <v>Trung</v>
          </cell>
          <cell r="H5" t="str">
            <v>Phụng</v>
          </cell>
          <cell r="I5" t="str">
            <v>L. Oanh</v>
          </cell>
          <cell r="J5">
            <v>12</v>
          </cell>
          <cell r="K5">
            <v>12</v>
          </cell>
          <cell r="L5">
            <v>12</v>
          </cell>
          <cell r="T5" t="str">
            <v>Vy</v>
          </cell>
          <cell r="U5" t="str">
            <v>Vy</v>
          </cell>
          <cell r="AE5">
            <v>2</v>
          </cell>
          <cell r="AF5">
            <v>1</v>
          </cell>
          <cell r="AG5">
            <v>1</v>
          </cell>
        </row>
        <row r="6">
          <cell r="A6" t="str">
            <v>LTTV</v>
          </cell>
          <cell r="B6" t="str">
            <v>Thắm</v>
          </cell>
          <cell r="C6" t="str">
            <v>Ảnh</v>
          </cell>
          <cell r="D6" t="str">
            <v>vân</v>
          </cell>
          <cell r="E6" t="str">
            <v>Hồng</v>
          </cell>
          <cell r="F6" t="str">
            <v>Tuân</v>
          </cell>
          <cell r="G6" t="str">
            <v>Trung</v>
          </cell>
          <cell r="H6" t="str">
            <v>Phụng</v>
          </cell>
          <cell r="I6" t="str">
            <v>L. Oanh</v>
          </cell>
          <cell r="J6">
            <v>13</v>
          </cell>
          <cell r="K6">
            <v>13</v>
          </cell>
          <cell r="AE6">
            <v>1</v>
          </cell>
          <cell r="AF6">
            <v>2</v>
          </cell>
          <cell r="AG6">
            <v>1</v>
          </cell>
        </row>
        <row r="7">
          <cell r="A7" t="str">
            <v>TN-XH</v>
          </cell>
          <cell r="B7" t="str">
            <v>Hiếu</v>
          </cell>
          <cell r="C7" t="str">
            <v>Hiếu</v>
          </cell>
          <cell r="D7" t="str">
            <v>Hiếu</v>
          </cell>
          <cell r="E7" t="str">
            <v>Phương</v>
          </cell>
          <cell r="F7" t="str">
            <v>Tuân</v>
          </cell>
          <cell r="I7" t="str">
            <v>K. Thuỷ</v>
          </cell>
          <cell r="J7">
            <v>14</v>
          </cell>
          <cell r="K7">
            <v>14</v>
          </cell>
          <cell r="L7">
            <v>14</v>
          </cell>
          <cell r="M7">
            <v>14</v>
          </cell>
          <cell r="AE7">
            <v>2</v>
          </cell>
          <cell r="AF7">
            <v>2</v>
          </cell>
          <cell r="AG7">
            <v>2</v>
          </cell>
        </row>
        <row r="8">
          <cell r="A8" t="str">
            <v>HDTN</v>
          </cell>
          <cell r="B8" t="str">
            <v>Thắm</v>
          </cell>
          <cell r="C8" t="str">
            <v>Ảnh</v>
          </cell>
          <cell r="D8" t="str">
            <v>vân</v>
          </cell>
          <cell r="E8" t="str">
            <v>Phương</v>
          </cell>
          <cell r="F8" t="str">
            <v>Tuân</v>
          </cell>
          <cell r="G8" t="str">
            <v>Trung</v>
          </cell>
          <cell r="H8" t="str">
            <v>Phụng</v>
          </cell>
          <cell r="I8" t="str">
            <v>L. Oanh</v>
          </cell>
          <cell r="J8">
            <v>9</v>
          </cell>
          <cell r="K8">
            <v>9</v>
          </cell>
          <cell r="L8">
            <v>9</v>
          </cell>
          <cell r="AE8">
            <v>3</v>
          </cell>
          <cell r="AF8">
            <v>3</v>
          </cell>
          <cell r="AG8">
            <v>3</v>
          </cell>
          <cell r="AH8">
            <v>3</v>
          </cell>
        </row>
        <row r="9">
          <cell r="A9" t="str">
            <v>Đ Đ</v>
          </cell>
          <cell r="B9" t="str">
            <v>Thắm</v>
          </cell>
          <cell r="C9" t="str">
            <v>Ảnh</v>
          </cell>
          <cell r="D9" t="str">
            <v>vân</v>
          </cell>
          <cell r="E9" t="str">
            <v>Phương</v>
          </cell>
          <cell r="F9" t="str">
            <v>Tuân</v>
          </cell>
          <cell r="G9" t="str">
            <v>Trung</v>
          </cell>
          <cell r="H9" t="str">
            <v>Phụng</v>
          </cell>
          <cell r="I9" t="str">
            <v>Luân td</v>
          </cell>
          <cell r="J9">
            <v>10</v>
          </cell>
          <cell r="K9" t="str">
            <v>Hoa</v>
          </cell>
          <cell r="L9" t="str">
            <v>Hoa</v>
          </cell>
          <cell r="M9" t="str">
            <v>Hoa</v>
          </cell>
          <cell r="N9" t="str">
            <v>Hoa</v>
          </cell>
          <cell r="O9" t="str">
            <v>Hoa</v>
          </cell>
          <cell r="P9">
            <v>9</v>
          </cell>
          <cell r="Q9">
            <v>9</v>
          </cell>
          <cell r="R9">
            <v>9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</row>
        <row r="10">
          <cell r="A10" t="str">
            <v>ATGT</v>
          </cell>
          <cell r="B10" t="str">
            <v>Luân tpt</v>
          </cell>
          <cell r="C10" t="str">
            <v>Luân tpt</v>
          </cell>
          <cell r="D10" t="str">
            <v>Phương</v>
          </cell>
          <cell r="E10" t="str">
            <v>Phương</v>
          </cell>
          <cell r="F10" t="str">
            <v>Tuân</v>
          </cell>
          <cell r="G10" t="str">
            <v>Phương</v>
          </cell>
          <cell r="I10" t="str">
            <v>Trường</v>
          </cell>
          <cell r="J10">
            <v>10</v>
          </cell>
          <cell r="K10">
            <v>10</v>
          </cell>
          <cell r="L10">
            <v>10</v>
          </cell>
          <cell r="S10">
            <v>20</v>
          </cell>
          <cell r="T10">
            <v>20</v>
          </cell>
          <cell r="U10">
            <v>20</v>
          </cell>
          <cell r="AE10">
            <v>1</v>
          </cell>
          <cell r="AF10">
            <v>1</v>
          </cell>
          <cell r="AG10">
            <v>1</v>
          </cell>
          <cell r="AH10">
            <v>1</v>
          </cell>
        </row>
        <row r="11">
          <cell r="A11" t="str">
            <v>KNS</v>
          </cell>
          <cell r="B11" t="str">
            <v>Luân tpt</v>
          </cell>
          <cell r="C11" t="str">
            <v>Luân tpt</v>
          </cell>
          <cell r="D11" t="str">
            <v>Hiếu</v>
          </cell>
          <cell r="E11" t="str">
            <v>Phương</v>
          </cell>
          <cell r="F11" t="str">
            <v>Tuân</v>
          </cell>
          <cell r="G11" t="str">
            <v>Phương</v>
          </cell>
          <cell r="I11" t="str">
            <v>Trường</v>
          </cell>
          <cell r="J11">
            <v>18</v>
          </cell>
          <cell r="K11">
            <v>18</v>
          </cell>
          <cell r="L11">
            <v>23</v>
          </cell>
          <cell r="M11">
            <v>23</v>
          </cell>
          <cell r="N11">
            <v>23</v>
          </cell>
          <cell r="O11">
            <v>23</v>
          </cell>
          <cell r="P11">
            <v>23</v>
          </cell>
          <cell r="AE11">
            <v>1</v>
          </cell>
          <cell r="AF11">
            <v>1</v>
          </cell>
          <cell r="AG11">
            <v>1</v>
          </cell>
          <cell r="AH11">
            <v>1</v>
          </cell>
        </row>
        <row r="12">
          <cell r="A12" t="str">
            <v>Nhạc</v>
          </cell>
          <cell r="B12" t="str">
            <v>Hiếu</v>
          </cell>
          <cell r="C12" t="str">
            <v>Hiếu</v>
          </cell>
          <cell r="D12" t="str">
            <v>Hiếu</v>
          </cell>
          <cell r="E12" t="str">
            <v>Hiếu</v>
          </cell>
          <cell r="F12" t="str">
            <v>Hiếu</v>
          </cell>
          <cell r="G12" t="str">
            <v>Hiếu</v>
          </cell>
          <cell r="H12" t="str">
            <v>Hiếu</v>
          </cell>
          <cell r="I12" t="str">
            <v>Trường</v>
          </cell>
          <cell r="J12" t="str">
            <v>Nhạc</v>
          </cell>
          <cell r="K12" t="str">
            <v>Nhạc</v>
          </cell>
          <cell r="L12" t="str">
            <v>Nhạc</v>
          </cell>
          <cell r="M12" t="str">
            <v>Nhạc</v>
          </cell>
          <cell r="N12" t="str">
            <v>Nhạc</v>
          </cell>
          <cell r="O12" t="str">
            <v>Nhạc</v>
          </cell>
          <cell r="P12" t="str">
            <v>Nhạc</v>
          </cell>
          <cell r="Q12" t="str">
            <v>Nhạc</v>
          </cell>
          <cell r="R12" t="str">
            <v>Nhạc</v>
          </cell>
          <cell r="S12" t="str">
            <v>Nhạc</v>
          </cell>
          <cell r="T12" t="str">
            <v>Nhạc</v>
          </cell>
          <cell r="U12" t="str">
            <v>Nhạc</v>
          </cell>
          <cell r="V12" t="str">
            <v>Nhạc</v>
          </cell>
          <cell r="W12" t="str">
            <v>Nhạc</v>
          </cell>
          <cell r="AE12">
            <v>1</v>
          </cell>
          <cell r="AF12">
            <v>1</v>
          </cell>
          <cell r="AG12">
            <v>1</v>
          </cell>
          <cell r="AH12">
            <v>1</v>
          </cell>
        </row>
        <row r="13">
          <cell r="A13" t="str">
            <v>M.Th</v>
          </cell>
          <cell r="B13" t="str">
            <v>Trường</v>
          </cell>
          <cell r="C13" t="str">
            <v>Trường</v>
          </cell>
          <cell r="D13" t="str">
            <v>Trường</v>
          </cell>
          <cell r="E13" t="str">
            <v>Trường</v>
          </cell>
          <cell r="F13" t="str">
            <v>Trường</v>
          </cell>
          <cell r="G13" t="str">
            <v>Trường</v>
          </cell>
          <cell r="H13" t="str">
            <v>Trường</v>
          </cell>
          <cell r="I13" t="str">
            <v>Trường</v>
          </cell>
          <cell r="J13">
            <v>16</v>
          </cell>
          <cell r="K13">
            <v>16</v>
          </cell>
          <cell r="L13">
            <v>16</v>
          </cell>
          <cell r="AE13">
            <v>1</v>
          </cell>
          <cell r="AF13">
            <v>1</v>
          </cell>
          <cell r="AG13">
            <v>1</v>
          </cell>
          <cell r="AH13">
            <v>1</v>
          </cell>
        </row>
        <row r="14">
          <cell r="A14" t="str">
            <v>Anh</v>
          </cell>
          <cell r="B14" t="str">
            <v>Thuỷ</v>
          </cell>
          <cell r="C14" t="str">
            <v>Thuỷ</v>
          </cell>
          <cell r="D14" t="str">
            <v>Thuỷ</v>
          </cell>
          <cell r="E14" t="str">
            <v>Thuỷ</v>
          </cell>
          <cell r="F14" t="str">
            <v>Thuỷ</v>
          </cell>
          <cell r="G14" t="str">
            <v>Thuỷ</v>
          </cell>
          <cell r="H14" t="str">
            <v>Thuỷ</v>
          </cell>
          <cell r="I14" t="str">
            <v>K. Thuỷ</v>
          </cell>
          <cell r="J14">
            <v>15</v>
          </cell>
          <cell r="K14">
            <v>15</v>
          </cell>
          <cell r="L14">
            <v>15</v>
          </cell>
          <cell r="M14">
            <v>15</v>
          </cell>
          <cell r="AE14">
            <v>2</v>
          </cell>
          <cell r="AF14">
            <v>2</v>
          </cell>
          <cell r="AG14">
            <v>4</v>
          </cell>
          <cell r="AH14">
            <v>4</v>
          </cell>
        </row>
        <row r="15">
          <cell r="A15" t="str">
            <v>GDTC</v>
          </cell>
          <cell r="B15" t="str">
            <v>Luân tpt</v>
          </cell>
          <cell r="C15" t="str">
            <v>Luân td</v>
          </cell>
          <cell r="D15" t="str">
            <v>Luân td</v>
          </cell>
          <cell r="E15" t="str">
            <v>Luân td</v>
          </cell>
          <cell r="F15" t="str">
            <v>Luân td</v>
          </cell>
          <cell r="G15" t="str">
            <v>Luân td</v>
          </cell>
          <cell r="H15" t="str">
            <v>Luân td</v>
          </cell>
          <cell r="I15" t="str">
            <v>Luân td</v>
          </cell>
          <cell r="AE15">
            <v>2</v>
          </cell>
          <cell r="AF15">
            <v>2</v>
          </cell>
          <cell r="AG15">
            <v>2</v>
          </cell>
          <cell r="AH15">
            <v>2</v>
          </cell>
        </row>
        <row r="16">
          <cell r="A16" t="str">
            <v>C. Ng</v>
          </cell>
          <cell r="E16" t="str">
            <v>Ánh</v>
          </cell>
          <cell r="F16" t="str">
            <v>Ánh</v>
          </cell>
          <cell r="G16" t="str">
            <v>Ánh</v>
          </cell>
          <cell r="H16" t="str">
            <v>Ánh</v>
          </cell>
          <cell r="AG16">
            <v>1</v>
          </cell>
          <cell r="AH16">
            <v>1</v>
          </cell>
        </row>
        <row r="17">
          <cell r="A17" t="str">
            <v>Tin</v>
          </cell>
          <cell r="E17" t="str">
            <v>Ánh</v>
          </cell>
          <cell r="F17" t="str">
            <v>Ánh</v>
          </cell>
          <cell r="G17" t="str">
            <v>Ánh</v>
          </cell>
          <cell r="H17" t="str">
            <v>Ánh</v>
          </cell>
          <cell r="AG17">
            <v>1</v>
          </cell>
          <cell r="AH17">
            <v>1</v>
          </cell>
        </row>
        <row r="18">
          <cell r="A18" t="str">
            <v>Su</v>
          </cell>
          <cell r="G18" t="str">
            <v>Trung</v>
          </cell>
          <cell r="H18" t="str">
            <v>Phụng</v>
          </cell>
          <cell r="AH18">
            <v>1</v>
          </cell>
        </row>
        <row r="19">
          <cell r="A19" t="str">
            <v>Đia</v>
          </cell>
          <cell r="G19" t="str">
            <v>Trung</v>
          </cell>
          <cell r="H19" t="str">
            <v>Phụng</v>
          </cell>
          <cell r="AH19">
            <v>1</v>
          </cell>
        </row>
        <row r="20">
          <cell r="A20" t="str">
            <v>KT</v>
          </cell>
          <cell r="H20" t="str">
            <v>Ánh</v>
          </cell>
        </row>
        <row r="21">
          <cell r="A21" t="str">
            <v>K.Hoc</v>
          </cell>
          <cell r="G21" t="str">
            <v>Trung</v>
          </cell>
          <cell r="H21" t="str">
            <v>Phụng</v>
          </cell>
          <cell r="AH2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6"/>
  <sheetViews>
    <sheetView tabSelected="1" workbookViewId="0">
      <selection activeCell="AR11" sqref="AR11"/>
    </sheetView>
  </sheetViews>
  <sheetFormatPr defaultColWidth="13.25" defaultRowHeight="15" x14ac:dyDescent="0.25"/>
  <cols>
    <col min="1" max="1" width="3.25" style="4" customWidth="1"/>
    <col min="2" max="2" width="4.375" style="4" customWidth="1"/>
    <col min="3" max="3" width="3.375" style="4" customWidth="1"/>
    <col min="4" max="4" width="4.75" style="4" customWidth="1"/>
    <col min="5" max="5" width="4.75" style="5" customWidth="1"/>
    <col min="6" max="6" width="4.75" style="4" customWidth="1"/>
    <col min="7" max="7" width="4.75" style="5" customWidth="1"/>
    <col min="8" max="8" width="4.75" style="4" customWidth="1"/>
    <col min="9" max="9" width="4.75" style="5" customWidth="1"/>
    <col min="10" max="10" width="4.75" style="4" customWidth="1"/>
    <col min="11" max="11" width="4.75" style="5" customWidth="1"/>
    <col min="12" max="12" width="4.75" style="4" customWidth="1"/>
    <col min="13" max="13" width="4.75" style="5" customWidth="1"/>
    <col min="14" max="14" width="4.75" style="4" customWidth="1"/>
    <col min="15" max="15" width="4.125" style="5" customWidth="1"/>
    <col min="16" max="16" width="5.875" style="4" customWidth="1"/>
    <col min="17" max="17" width="3.875" style="5" customWidth="1"/>
    <col min="18" max="18" width="5" style="4" customWidth="1"/>
    <col min="19" max="19" width="4.75" style="5" customWidth="1"/>
    <col min="20" max="20" width="3.875" style="4" hidden="1" customWidth="1"/>
    <col min="21" max="21" width="3.875" style="6" hidden="1" customWidth="1"/>
    <col min="22" max="22" width="3.875" style="4" hidden="1" customWidth="1"/>
    <col min="23" max="23" width="3.875" style="6" hidden="1" customWidth="1"/>
    <col min="24" max="24" width="3.875" style="4" hidden="1" customWidth="1"/>
    <col min="25" max="25" width="3.875" style="6" hidden="1" customWidth="1"/>
    <col min="26" max="26" width="3.875" style="4" hidden="1" customWidth="1"/>
    <col min="27" max="27" width="3.875" style="6" hidden="1" customWidth="1"/>
    <col min="28" max="28" width="3.875" style="4" hidden="1" customWidth="1"/>
    <col min="29" max="29" width="3.875" style="6" hidden="1" customWidth="1"/>
    <col min="30" max="30" width="3.875" style="4" hidden="1" customWidth="1"/>
    <col min="31" max="31" width="3.875" style="6" hidden="1" customWidth="1"/>
    <col min="32" max="32" width="3.875" style="4" hidden="1" customWidth="1"/>
    <col min="33" max="33" width="3.875" style="6" hidden="1" customWidth="1"/>
    <col min="34" max="34" width="3.875" style="4" hidden="1" customWidth="1"/>
    <col min="35" max="35" width="3.875" style="6" hidden="1" customWidth="1"/>
    <col min="36" max="36" width="3.875" style="4" hidden="1" customWidth="1"/>
    <col min="37" max="37" width="3.875" style="6" hidden="1" customWidth="1"/>
    <col min="38" max="38" width="3.875" style="4" hidden="1" customWidth="1"/>
    <col min="39" max="39" width="3.875" style="6" hidden="1" customWidth="1"/>
    <col min="40" max="40" width="3.875" style="4" hidden="1" customWidth="1"/>
    <col min="41" max="41" width="3.875" style="6" hidden="1" customWidth="1"/>
    <col min="42" max="42" width="5.125" style="4" customWidth="1"/>
    <col min="43" max="16384" width="13.25" style="4"/>
  </cols>
  <sheetData>
    <row r="1" spans="1:46" ht="15.75" customHeight="1" x14ac:dyDescent="0.2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3"/>
      <c r="J1" s="3"/>
      <c r="K1" s="3"/>
      <c r="L1" s="3"/>
      <c r="M1" s="3"/>
      <c r="N1" s="3"/>
      <c r="O1" s="3"/>
      <c r="P1" s="3"/>
      <c r="Q1" s="3"/>
    </row>
    <row r="2" spans="1:46" ht="15.75" customHeight="1" x14ac:dyDescent="0.25">
      <c r="A2" s="1" t="s">
        <v>2</v>
      </c>
      <c r="B2" s="2"/>
      <c r="C2" s="2"/>
      <c r="D2" s="2"/>
      <c r="E2" s="2"/>
      <c r="F2" s="2"/>
      <c r="G2" s="2"/>
      <c r="H2" s="7"/>
      <c r="I2" s="8"/>
      <c r="J2" s="7"/>
      <c r="K2" s="7" t="s">
        <v>3</v>
      </c>
      <c r="L2" s="7"/>
      <c r="M2" s="8"/>
      <c r="N2" s="7"/>
      <c r="O2" s="9">
        <v>45180</v>
      </c>
      <c r="P2" s="10"/>
      <c r="Q2" s="10"/>
    </row>
    <row r="3" spans="1:46" ht="3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46" ht="10.5" customHeight="1" x14ac:dyDescent="0.25">
      <c r="A4" s="12" t="s">
        <v>4</v>
      </c>
      <c r="B4" s="13"/>
      <c r="C4" s="14"/>
      <c r="D4" s="15">
        <f>COUNTIF(D82:D101,"S")</f>
        <v>13</v>
      </c>
      <c r="E4" s="15"/>
      <c r="F4" s="15">
        <f>COUNTIF(F82:F101,"S")</f>
        <v>12</v>
      </c>
      <c r="G4" s="15"/>
      <c r="H4" s="15">
        <f t="shared" ref="H4" si="0">COUNTIF(H82:H101,"S")</f>
        <v>12</v>
      </c>
      <c r="I4" s="15"/>
      <c r="J4" s="15">
        <f t="shared" ref="J4:AN4" si="1">COUNTIF(J82:J101,"S")</f>
        <v>10</v>
      </c>
      <c r="K4" s="15"/>
      <c r="L4" s="15">
        <f t="shared" si="1"/>
        <v>10</v>
      </c>
      <c r="M4" s="15"/>
      <c r="N4" s="15">
        <f t="shared" si="1"/>
        <v>10</v>
      </c>
      <c r="O4" s="15"/>
      <c r="P4" s="15">
        <f t="shared" si="1"/>
        <v>11</v>
      </c>
      <c r="Q4" s="15"/>
      <c r="R4" s="15">
        <f t="shared" si="1"/>
        <v>12</v>
      </c>
      <c r="S4" s="15"/>
      <c r="T4" s="15">
        <f t="shared" si="1"/>
        <v>14</v>
      </c>
      <c r="U4" s="15"/>
      <c r="V4" s="16">
        <f t="shared" si="1"/>
        <v>14</v>
      </c>
      <c r="W4" s="17"/>
      <c r="X4" s="15">
        <f t="shared" si="1"/>
        <v>14</v>
      </c>
      <c r="Y4" s="15"/>
      <c r="Z4" s="15">
        <f t="shared" si="1"/>
        <v>14</v>
      </c>
      <c r="AA4" s="15"/>
      <c r="AB4" s="15">
        <f t="shared" si="1"/>
        <v>14</v>
      </c>
      <c r="AC4" s="15"/>
      <c r="AD4" s="15">
        <f t="shared" si="1"/>
        <v>14</v>
      </c>
      <c r="AE4" s="15"/>
      <c r="AF4" s="15">
        <f t="shared" si="1"/>
        <v>14</v>
      </c>
      <c r="AG4" s="15"/>
      <c r="AH4" s="15">
        <f t="shared" si="1"/>
        <v>14</v>
      </c>
      <c r="AI4" s="15"/>
      <c r="AJ4" s="15">
        <f t="shared" si="1"/>
        <v>14</v>
      </c>
      <c r="AK4" s="15"/>
      <c r="AL4" s="15">
        <f t="shared" si="1"/>
        <v>14</v>
      </c>
      <c r="AM4" s="15"/>
      <c r="AN4" s="15">
        <f t="shared" si="1"/>
        <v>14</v>
      </c>
      <c r="AO4" s="15"/>
      <c r="AT4" s="18"/>
    </row>
    <row r="5" spans="1:46" ht="12.6" customHeight="1" x14ac:dyDescent="0.25">
      <c r="A5" s="19" t="s">
        <v>5</v>
      </c>
      <c r="B5" s="19" t="s">
        <v>6</v>
      </c>
      <c r="C5" s="20" t="s">
        <v>7</v>
      </c>
      <c r="D5" s="21" t="str">
        <f>'[1]PHAN CONG LOP DAY CUA GV'!B2</f>
        <v>1A</v>
      </c>
      <c r="E5" s="22"/>
      <c r="F5" s="21" t="str">
        <f>'[1]PHAN CONG LOP DAY CUA GV'!C2</f>
        <v>2A</v>
      </c>
      <c r="G5" s="22"/>
      <c r="H5" s="21" t="str">
        <f>'[1]PHAN CONG LOP DAY CUA GV'!D2</f>
        <v>2B</v>
      </c>
      <c r="I5" s="22"/>
      <c r="J5" s="21" t="str">
        <f>'[1]PHAN CONG LOP DAY CUA GV'!E2</f>
        <v>3A</v>
      </c>
      <c r="K5" s="22"/>
      <c r="L5" s="21" t="str">
        <f>'[1]PHAN CONG LOP DAY CUA GV'!F2</f>
        <v>3B</v>
      </c>
      <c r="M5" s="22"/>
      <c r="N5" s="21" t="str">
        <f>'[1]PHAN CONG LOP DAY CUA GV'!G2</f>
        <v>4A</v>
      </c>
      <c r="O5" s="22"/>
      <c r="P5" s="21" t="str">
        <f>'[1]PHAN CONG LOP DAY CUA GV'!H2</f>
        <v>5A</v>
      </c>
      <c r="Q5" s="22"/>
      <c r="R5" s="21" t="str">
        <f>'[1]PHAN CONG LOP DAY CUA GV'!I2</f>
        <v>1ĐC</v>
      </c>
      <c r="S5" s="22"/>
      <c r="T5" s="21">
        <f>'[1]PHAN CONG LOP DAY CUA GV'!J2</f>
        <v>75</v>
      </c>
      <c r="U5" s="22"/>
      <c r="V5" s="21">
        <f>'[1]PHAN CONG LOP DAY CUA GV'!K2</f>
        <v>81</v>
      </c>
      <c r="W5" s="22"/>
      <c r="X5" s="21">
        <f>'[1]PHAN CONG LOP DAY CUA GV'!L2</f>
        <v>82</v>
      </c>
      <c r="Y5" s="22"/>
      <c r="Z5" s="21">
        <f>'[1]PHAN CONG LOP DAY CUA GV'!M2</f>
        <v>83</v>
      </c>
      <c r="AA5" s="22"/>
      <c r="AB5" s="21">
        <f>'[1]PHAN CONG LOP DAY CUA GV'!N2</f>
        <v>84</v>
      </c>
      <c r="AC5" s="22"/>
      <c r="AD5" s="21">
        <f>'[1]PHAN CONG LOP DAY CUA GV'!O2</f>
        <v>85</v>
      </c>
      <c r="AE5" s="22"/>
      <c r="AF5" s="21">
        <f>'[1]PHAN CONG LOP DAY CUA GV'!P2</f>
        <v>86</v>
      </c>
      <c r="AG5" s="22"/>
      <c r="AH5" s="21">
        <f>'[1]PHAN CONG LOP DAY CUA GV'!Q2</f>
        <v>91</v>
      </c>
      <c r="AI5" s="22"/>
      <c r="AJ5" s="21">
        <f>'[1]PHAN CONG LOP DAY CUA GV'!R2</f>
        <v>92</v>
      </c>
      <c r="AK5" s="22"/>
      <c r="AL5" s="21">
        <f>'[1]PHAN CONG LOP DAY CUA GV'!S2</f>
        <v>93</v>
      </c>
      <c r="AM5" s="22"/>
      <c r="AN5" s="21">
        <f>'[1]PHAN CONG LOP DAY CUA GV'!T2</f>
        <v>94</v>
      </c>
      <c r="AO5" s="22"/>
      <c r="AT5" s="23"/>
    </row>
    <row r="6" spans="1:46" ht="12.6" customHeight="1" x14ac:dyDescent="0.25">
      <c r="A6" s="24"/>
      <c r="B6" s="24"/>
      <c r="C6" s="24"/>
      <c r="D6" s="25" t="s">
        <v>8</v>
      </c>
      <c r="E6" s="26" t="s">
        <v>9</v>
      </c>
      <c r="F6" s="25" t="s">
        <v>8</v>
      </c>
      <c r="G6" s="26" t="s">
        <v>9</v>
      </c>
      <c r="H6" s="25" t="s">
        <v>8</v>
      </c>
      <c r="I6" s="26" t="s">
        <v>9</v>
      </c>
      <c r="J6" s="25" t="s">
        <v>8</v>
      </c>
      <c r="K6" s="26" t="s">
        <v>9</v>
      </c>
      <c r="L6" s="25" t="s">
        <v>8</v>
      </c>
      <c r="M6" s="26" t="s">
        <v>9</v>
      </c>
      <c r="N6" s="25" t="s">
        <v>8</v>
      </c>
      <c r="O6" s="26" t="s">
        <v>9</v>
      </c>
      <c r="P6" s="27" t="s">
        <v>8</v>
      </c>
      <c r="Q6" s="26" t="s">
        <v>9</v>
      </c>
      <c r="R6" s="27" t="s">
        <v>8</v>
      </c>
      <c r="S6" s="26" t="s">
        <v>9</v>
      </c>
      <c r="T6" s="27" t="s">
        <v>8</v>
      </c>
      <c r="U6" s="26" t="s">
        <v>9</v>
      </c>
      <c r="V6" s="27" t="s">
        <v>8</v>
      </c>
      <c r="W6" s="26" t="s">
        <v>9</v>
      </c>
      <c r="X6" s="27" t="s">
        <v>8</v>
      </c>
      <c r="Y6" s="26" t="s">
        <v>9</v>
      </c>
      <c r="Z6" s="27" t="s">
        <v>8</v>
      </c>
      <c r="AA6" s="26" t="s">
        <v>9</v>
      </c>
      <c r="AB6" s="27" t="s">
        <v>8</v>
      </c>
      <c r="AC6" s="26" t="s">
        <v>9</v>
      </c>
      <c r="AD6" s="27" t="s">
        <v>8</v>
      </c>
      <c r="AE6" s="26" t="s">
        <v>9</v>
      </c>
      <c r="AF6" s="27" t="s">
        <v>8</v>
      </c>
      <c r="AG6" s="26" t="s">
        <v>9</v>
      </c>
      <c r="AH6" s="27" t="s">
        <v>8</v>
      </c>
      <c r="AI6" s="26" t="s">
        <v>9</v>
      </c>
      <c r="AJ6" s="27" t="s">
        <v>8</v>
      </c>
      <c r="AK6" s="26" t="s">
        <v>9</v>
      </c>
      <c r="AL6" s="27" t="s">
        <v>8</v>
      </c>
      <c r="AM6" s="26" t="s">
        <v>9</v>
      </c>
      <c r="AN6" s="27" t="s">
        <v>8</v>
      </c>
      <c r="AO6" s="26" t="s">
        <v>9</v>
      </c>
    </row>
    <row r="7" spans="1:46" ht="12.6" customHeight="1" x14ac:dyDescent="0.25">
      <c r="A7" s="28"/>
      <c r="B7" s="29"/>
      <c r="C7" s="30">
        <v>1</v>
      </c>
      <c r="D7" s="31"/>
      <c r="E7" s="32" t="s">
        <v>10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35"/>
      <c r="T7" s="36"/>
      <c r="U7" s="37"/>
      <c r="V7" s="36"/>
      <c r="W7" s="37"/>
      <c r="X7" s="36"/>
      <c r="Y7" s="37"/>
      <c r="Z7" s="36"/>
      <c r="AA7" s="37"/>
      <c r="AB7" s="36"/>
      <c r="AC7" s="37"/>
      <c r="AD7" s="36"/>
      <c r="AE7" s="37"/>
      <c r="AF7" s="36"/>
      <c r="AG7" s="37"/>
      <c r="AH7" s="36"/>
      <c r="AI7" s="37"/>
      <c r="AJ7" s="36"/>
      <c r="AK7" s="37"/>
      <c r="AL7" s="36"/>
      <c r="AM7" s="37"/>
      <c r="AN7" s="36"/>
      <c r="AO7" s="37"/>
    </row>
    <row r="8" spans="1:46" ht="11.25" customHeight="1" x14ac:dyDescent="0.25">
      <c r="A8" s="19">
        <v>2</v>
      </c>
      <c r="B8" s="38" t="s">
        <v>11</v>
      </c>
      <c r="C8" s="39">
        <v>2</v>
      </c>
      <c r="D8" s="40" t="s">
        <v>12</v>
      </c>
      <c r="E8" s="41" t="str">
        <f>IF(D8="","",(VLOOKUP('[1]TKB TONG HOP'!D8,'[1]PHAN CONG LOP DAY CUA GV'!$A$2:$W$26,2,0)))</f>
        <v>Thắm</v>
      </c>
      <c r="F8" s="40" t="s">
        <v>12</v>
      </c>
      <c r="G8" s="41" t="s">
        <v>13</v>
      </c>
      <c r="H8" s="40" t="s">
        <v>12</v>
      </c>
      <c r="I8" s="41" t="str">
        <f>IF(H8="","",(VLOOKUP('[1]TKB TONG HOP'!H8,'[1]PHAN CONG LOP DAY CUA GV'!$A$2:$W$26,4,0)))</f>
        <v>vân</v>
      </c>
      <c r="J8" s="40" t="s">
        <v>14</v>
      </c>
      <c r="K8" s="41" t="s">
        <v>15</v>
      </c>
      <c r="L8" s="40" t="s">
        <v>12</v>
      </c>
      <c r="M8" s="42" t="str">
        <f>IF(L8="","",VLOOKUP('[1]TKB TONG HOP'!L8,'[1]PHAN CONG LOP DAY CUA GV'!$A$2:$W$26,6,0))</f>
        <v>Tuân</v>
      </c>
      <c r="N8" s="40" t="s">
        <v>12</v>
      </c>
      <c r="O8" s="41" t="str">
        <f>IF(N8="","",VLOOKUP('[1]TKB TONG HOP'!N8,'[1]PHAN CONG LOP DAY CUA GV'!$A$2:$W$26,7,0))</f>
        <v>Trung</v>
      </c>
      <c r="P8" s="40" t="s">
        <v>12</v>
      </c>
      <c r="Q8" s="41" t="str">
        <f>IF(P8="","",VLOOKUP('[1]TKB TONG HOP'!P8,'[1]PHAN CONG LOP DAY CUA GV'!$A$2:$W$26,8,0))</f>
        <v>Phụng</v>
      </c>
      <c r="R8" s="40" t="s">
        <v>12</v>
      </c>
      <c r="S8" s="41" t="str">
        <f>IF(R8="","",VLOOKUP('[1]TKB TONG HOP'!R8,'[1]PHAN CONG LOP DAY CUA GV'!$A$2:$W$26,9,0))</f>
        <v>L. Oanh</v>
      </c>
      <c r="T8" s="43" t="str">
        <f>IF(T9="","","Chào cờ")</f>
        <v/>
      </c>
      <c r="U8" s="44"/>
      <c r="V8" s="43" t="str">
        <f>IF(V9="","","Chào cờ")</f>
        <v/>
      </c>
      <c r="W8" s="44"/>
      <c r="X8" s="43" t="str">
        <f>IF(X9="","","Chào cờ")</f>
        <v/>
      </c>
      <c r="Y8" s="44"/>
      <c r="Z8" s="43" t="str">
        <f>IF(Z9="","","Chào cờ")</f>
        <v/>
      </c>
      <c r="AA8" s="44"/>
      <c r="AB8" s="43" t="str">
        <f>IF(AB9="","","Chào cờ")</f>
        <v/>
      </c>
      <c r="AC8" s="44"/>
      <c r="AD8" s="43" t="str">
        <f>IF(AD9="","","Chào cờ")</f>
        <v/>
      </c>
      <c r="AE8" s="44"/>
      <c r="AF8" s="43" t="str">
        <f>IF(AF9="","","Chào cờ")</f>
        <v/>
      </c>
      <c r="AG8" s="44"/>
      <c r="AH8" s="43" t="str">
        <f>IF(AH9="","","Chào cờ")</f>
        <v/>
      </c>
      <c r="AI8" s="44"/>
      <c r="AJ8" s="43" t="str">
        <f>IF(AJ9="","","Chào cờ")</f>
        <v/>
      </c>
      <c r="AK8" s="44"/>
      <c r="AL8" s="43" t="str">
        <f>IF(AL9="","","Chào cờ")</f>
        <v/>
      </c>
      <c r="AM8" s="44"/>
      <c r="AN8" s="43" t="str">
        <f>IF(AN9="","","Chào cờ")</f>
        <v/>
      </c>
      <c r="AO8" s="44"/>
    </row>
    <row r="9" spans="1:46" ht="12.75" customHeight="1" x14ac:dyDescent="0.25">
      <c r="A9" s="24"/>
      <c r="B9" s="45"/>
      <c r="C9" s="39">
        <v>3</v>
      </c>
      <c r="D9" s="40" t="s">
        <v>16</v>
      </c>
      <c r="E9" s="41" t="str">
        <f>IF(D9="","",(VLOOKUP('[1]TKB TONG HOP'!D9,'[1]PHAN CONG LOP DAY CUA GV'!$A$2:$W$26,2,0)))</f>
        <v>Thắm</v>
      </c>
      <c r="F9" s="40" t="s">
        <v>16</v>
      </c>
      <c r="G9" s="41" t="s">
        <v>13</v>
      </c>
      <c r="H9" s="40" t="s">
        <v>16</v>
      </c>
      <c r="I9" s="41" t="str">
        <f>IF(H9="","",(VLOOKUP('[1]TKB TONG HOP'!H9,'[1]PHAN CONG LOP DAY CUA GV'!$A$2:$W$26,4,0)))</f>
        <v>vân</v>
      </c>
      <c r="J9" s="40" t="s">
        <v>17</v>
      </c>
      <c r="K9" s="41" t="s">
        <v>18</v>
      </c>
      <c r="L9" s="40" t="s">
        <v>16</v>
      </c>
      <c r="M9" s="42" t="str">
        <f>IF(L9="","",VLOOKUP('[1]TKB TONG HOP'!L9,'[1]PHAN CONG LOP DAY CUA GV'!$A$2:$W$26,6,0))</f>
        <v>Tuân</v>
      </c>
      <c r="N9" s="40" t="s">
        <v>16</v>
      </c>
      <c r="O9" s="41" t="str">
        <f>IF(N9="","",VLOOKUP('[1]TKB TONG HOP'!N9,'[1]PHAN CONG LOP DAY CUA GV'!$A$2:$W$26,7,0))</f>
        <v>Trung</v>
      </c>
      <c r="P9" s="40" t="s">
        <v>16</v>
      </c>
      <c r="Q9" s="41" t="str">
        <f>IF(P9="","",VLOOKUP('[1]TKB TONG HOP'!P9,'[1]PHAN CONG LOP DAY CUA GV'!$A$2:$W$26,8,0))</f>
        <v>Phụng</v>
      </c>
      <c r="R9" s="40" t="s">
        <v>16</v>
      </c>
      <c r="S9" s="41" t="str">
        <f>IF(R9="","",VLOOKUP('[1]TKB TONG HOP'!R9,'[1]PHAN CONG LOP DAY CUA GV'!$A$2:$W$26,9,0))</f>
        <v>L. Oanh</v>
      </c>
      <c r="T9" s="40"/>
      <c r="U9" s="41" t="str">
        <f>IF(T9="","",VLOOKUP('[1]TKB TONG HOP'!T9,'[1]PHAN CONG LOP DAY CUA GV'!$A$2:$W$26,10,0))</f>
        <v/>
      </c>
      <c r="V9" s="40"/>
      <c r="W9" s="41" t="str">
        <f>IF(V9="","",VLOOKUP('[1]TKB TONG HOP'!V9,'[1]PHAN CONG LOP DAY CUA GV'!$A$2:$W$26,11,0))</f>
        <v/>
      </c>
      <c r="X9" s="40"/>
      <c r="Y9" s="41" t="str">
        <f>IF(X9="","",VLOOKUP('[1]TKB TONG HOP'!X9,'[1]PHAN CONG LOP DAY CUA GV'!$A$2:$W$26,12,0))</f>
        <v/>
      </c>
      <c r="Z9" s="40"/>
      <c r="AA9" s="41" t="str">
        <f>IF(Z9="","",VLOOKUP('[1]TKB TONG HOP'!Z9,'[1]PHAN CONG LOP DAY CUA GV'!$A$2:$W$26,13,0))</f>
        <v/>
      </c>
      <c r="AB9" s="40"/>
      <c r="AC9" s="41" t="str">
        <f>IF(AB9="","",VLOOKUP('[1]TKB TONG HOP'!AB9,'[1]PHAN CONG LOP DAY CUA GV'!$A$2:$W$26,14,0))</f>
        <v/>
      </c>
      <c r="AD9" s="40"/>
      <c r="AE9" s="41" t="str">
        <f>IF(AD9="","",VLOOKUP('[1]TKB TONG HOP'!AD9,'[1]PHAN CONG LOP DAY CUA GV'!$A$2:$W$26,15,0))</f>
        <v/>
      </c>
      <c r="AF9" s="40"/>
      <c r="AG9" s="41" t="str">
        <f>IF(AF9="","",VLOOKUP('[1]TKB TONG HOP'!AF9,'[1]PHAN CONG LOP DAY CUA GV'!$A$2:$W$26,16,0))</f>
        <v/>
      </c>
      <c r="AH9" s="40"/>
      <c r="AI9" s="41" t="str">
        <f>IF(AH9="","",VLOOKUP('[1]TKB TONG HOP'!AH9,'[1]PHAN CONG LOP DAY CUA GV'!$A$2:$W$26,17,0))</f>
        <v/>
      </c>
      <c r="AJ9" s="40"/>
      <c r="AK9" s="41" t="str">
        <f>IF(AJ9="","",VLOOKUP('[1]TKB TONG HOP'!AJ9,'[1]PHAN CONG LOP DAY CUA GV'!$A$2:$W$26,18,0))</f>
        <v/>
      </c>
      <c r="AL9" s="40"/>
      <c r="AM9" s="41" t="str">
        <f>IF(AL9="","",VLOOKUP('[1]TKB TONG HOP'!AL9,'[1]PHAN CONG LOP DAY CUA GV'!$A$2:$W$26,19,0))</f>
        <v/>
      </c>
      <c r="AN9" s="40"/>
      <c r="AO9" s="41" t="str">
        <f>IF(AN9="","",VLOOKUP('[1]TKB TONG HOP'!AN9,'[1]PHAN CONG LOP DAY CUA GV'!$A$2:$W$26,20,0))</f>
        <v/>
      </c>
    </row>
    <row r="10" spans="1:46" ht="12.75" customHeight="1" x14ac:dyDescent="0.25">
      <c r="A10" s="24"/>
      <c r="B10" s="45"/>
      <c r="C10" s="39">
        <v>4</v>
      </c>
      <c r="D10" s="40" t="s">
        <v>16</v>
      </c>
      <c r="E10" s="41" t="str">
        <f>IF(D10="","",(VLOOKUP('[1]TKB TONG HOP'!D10,'[1]PHAN CONG LOP DAY CUA GV'!$A$2:$W$26,2,0)))</f>
        <v>Thắm</v>
      </c>
      <c r="F10" s="40" t="s">
        <v>16</v>
      </c>
      <c r="G10" s="41" t="s">
        <v>13</v>
      </c>
      <c r="H10" s="40" t="s">
        <v>16</v>
      </c>
      <c r="I10" s="41" t="str">
        <f>IF(H10="","",(VLOOKUP('[1]TKB TONG HOP'!H10,'[1]PHAN CONG LOP DAY CUA GV'!$A$2:$W$26,4,0)))</f>
        <v>vân</v>
      </c>
      <c r="J10" s="40" t="s">
        <v>17</v>
      </c>
      <c r="K10" s="41" t="s">
        <v>18</v>
      </c>
      <c r="L10" s="40" t="s">
        <v>16</v>
      </c>
      <c r="M10" s="42" t="str">
        <f>IF(L10="","",VLOOKUP('[1]TKB TONG HOP'!L10,'[1]PHAN CONG LOP DAY CUA GV'!$A$2:$W$26,6,0))</f>
        <v>Tuân</v>
      </c>
      <c r="N10" s="40" t="s">
        <v>16</v>
      </c>
      <c r="O10" s="41" t="str">
        <f>IF(N10="","",VLOOKUP('[1]TKB TONG HOP'!N10,'[1]PHAN CONG LOP DAY CUA GV'!$A$2:$W$26,7,0))</f>
        <v>Trung</v>
      </c>
      <c r="P10" s="40" t="s">
        <v>16</v>
      </c>
      <c r="Q10" s="41" t="str">
        <f>IF(P10="","",VLOOKUP('[1]TKB TONG HOP'!P10,'[1]PHAN CONG LOP DAY CUA GV'!$A$2:$W$26,8,0))</f>
        <v>Phụng</v>
      </c>
      <c r="R10" s="40" t="s">
        <v>16</v>
      </c>
      <c r="S10" s="41" t="str">
        <f>IF(R10="","",VLOOKUP('[1]TKB TONG HOP'!R10,'[1]PHAN CONG LOP DAY CUA GV'!$A$2:$W$26,9,0))</f>
        <v>L. Oanh</v>
      </c>
      <c r="T10" s="40"/>
      <c r="U10" s="41" t="str">
        <f>IF(T10="","",VLOOKUP('[1]TKB TONG HOP'!T10,'[1]PHAN CONG LOP DAY CUA GV'!$A$2:$W$26,10,0))</f>
        <v/>
      </c>
      <c r="V10" s="40"/>
      <c r="W10" s="41" t="str">
        <f>IF(V10="","",VLOOKUP('[1]TKB TONG HOP'!V10,'[1]PHAN CONG LOP DAY CUA GV'!$A$2:$W$26,11,0))</f>
        <v/>
      </c>
      <c r="X10" s="40"/>
      <c r="Y10" s="41" t="str">
        <f>IF(X10="","",VLOOKUP('[1]TKB TONG HOP'!X10,'[1]PHAN CONG LOP DAY CUA GV'!$A$2:$W$26,12,0))</f>
        <v/>
      </c>
      <c r="Z10" s="40"/>
      <c r="AA10" s="41" t="str">
        <f>IF(Z10="","",VLOOKUP('[1]TKB TONG HOP'!Z10,'[1]PHAN CONG LOP DAY CUA GV'!$A$2:$W$26,13,0))</f>
        <v/>
      </c>
      <c r="AB10" s="40"/>
      <c r="AC10" s="41" t="str">
        <f>IF(AB10="","",VLOOKUP('[1]TKB TONG HOP'!AB10,'[1]PHAN CONG LOP DAY CUA GV'!$A$2:$W$26,14,0))</f>
        <v/>
      </c>
      <c r="AD10" s="40"/>
      <c r="AE10" s="41" t="str">
        <f>IF(AD10="","",VLOOKUP('[1]TKB TONG HOP'!AD10,'[1]PHAN CONG LOP DAY CUA GV'!$A$2:$W$26,15,0))</f>
        <v/>
      </c>
      <c r="AF10" s="40"/>
      <c r="AG10" s="41" t="str">
        <f>IF(AF10="","",VLOOKUP('[1]TKB TONG HOP'!AF10,'[1]PHAN CONG LOP DAY CUA GV'!$A$2:$W$26,16,0))</f>
        <v/>
      </c>
      <c r="AH10" s="40"/>
      <c r="AI10" s="41" t="str">
        <f>IF(AH10="","",VLOOKUP('[1]TKB TONG HOP'!AH10,'[1]PHAN CONG LOP DAY CUA GV'!$A$2:$W$26,17,0))</f>
        <v/>
      </c>
      <c r="AJ10" s="40"/>
      <c r="AK10" s="41" t="str">
        <f>IF(AJ10="","",VLOOKUP('[1]TKB TONG HOP'!AJ10,'[1]PHAN CONG LOP DAY CUA GV'!$A$2:$W$26,18,0))</f>
        <v/>
      </c>
      <c r="AL10" s="40"/>
      <c r="AM10" s="41" t="str">
        <f>IF(AL10="","",VLOOKUP('[1]TKB TONG HOP'!AL10,'[1]PHAN CONG LOP DAY CUA GV'!$A$2:$W$26,19,0))</f>
        <v/>
      </c>
      <c r="AN10" s="40"/>
      <c r="AO10" s="41" t="str">
        <f>IF(AN10="","",VLOOKUP('[1]TKB TONG HOP'!AN10,'[1]PHAN CONG LOP DAY CUA GV'!$A$2:$W$26,20,0))</f>
        <v/>
      </c>
    </row>
    <row r="11" spans="1:46" ht="12.75" customHeight="1" x14ac:dyDescent="0.25">
      <c r="A11" s="24"/>
      <c r="B11" s="45"/>
      <c r="C11" s="46">
        <v>5</v>
      </c>
      <c r="D11" s="47"/>
      <c r="E11" s="48" t="str">
        <f>IF(D11="","",(VLOOKUP('[1]TKB TONG HOP'!D11,'[1]PHAN CONG LOP DAY CUA GV'!$A$2:$W$26,2,0)))</f>
        <v/>
      </c>
      <c r="F11" s="49"/>
      <c r="G11" s="50"/>
      <c r="H11" s="47"/>
      <c r="I11" s="48"/>
      <c r="J11" s="49"/>
      <c r="K11" s="50"/>
      <c r="L11" s="47"/>
      <c r="M11" s="48"/>
      <c r="N11" s="47"/>
      <c r="O11" s="48" t="str">
        <f>IF(N11="","",VLOOKUP('[1]TKB TONG HOP'!N11,'[1]PHAN CONG LOP DAY CUA GV'!$A$2:$W$26,7,0))</f>
        <v/>
      </c>
      <c r="P11" s="47"/>
      <c r="Q11" s="48" t="str">
        <f>IF(P11="","",VLOOKUP('[1]TKB TONG HOP'!P11,'[1]PHAN CONG LOP DAY CUA GV'!$A$2:$W$26,8,0))</f>
        <v/>
      </c>
      <c r="R11" s="47"/>
      <c r="S11" s="48" t="str">
        <f>IF(R11="","",VLOOKUP('[1]TKB TONG HOP'!R11,'[1]PHAN CONG LOP DAY CUA GV'!$A$2:$W$26,9,0))</f>
        <v/>
      </c>
      <c r="T11" s="40"/>
      <c r="U11" s="41" t="str">
        <f>IF(T11="","",VLOOKUP('[1]TKB TONG HOP'!T11,'[1]PHAN CONG LOP DAY CUA GV'!$A$2:$W$26,10,0))</f>
        <v/>
      </c>
      <c r="V11" s="40"/>
      <c r="W11" s="41" t="str">
        <f>IF(V11="","",VLOOKUP('[1]TKB TONG HOP'!V11,'[1]PHAN CONG LOP DAY CUA GV'!$A$2:$W$26,11,0))</f>
        <v/>
      </c>
      <c r="X11" s="40"/>
      <c r="Y11" s="41" t="str">
        <f>IF(X11="","",VLOOKUP('[1]TKB TONG HOP'!X11,'[1]PHAN CONG LOP DAY CUA GV'!$A$2:$W$26,12,0))</f>
        <v/>
      </c>
      <c r="Z11" s="40"/>
      <c r="AA11" s="41" t="str">
        <f>IF(Z11="","",VLOOKUP('[1]TKB TONG HOP'!Z11,'[1]PHAN CONG LOP DAY CUA GV'!$A$2:$W$26,13,0))</f>
        <v/>
      </c>
      <c r="AB11" s="40"/>
      <c r="AC11" s="41" t="str">
        <f>IF(AB11="","",VLOOKUP('[1]TKB TONG HOP'!AB11,'[1]PHAN CONG LOP DAY CUA GV'!$A$2:$W$26,14,0))</f>
        <v/>
      </c>
      <c r="AD11" s="40"/>
      <c r="AE11" s="41" t="str">
        <f>IF(AD11="","",VLOOKUP('[1]TKB TONG HOP'!AD11,'[1]PHAN CONG LOP DAY CUA GV'!$A$2:$W$26,15,0))</f>
        <v/>
      </c>
      <c r="AF11" s="40"/>
      <c r="AG11" s="41" t="str">
        <f>IF(AF11="","",VLOOKUP('[1]TKB TONG HOP'!AF11,'[1]PHAN CONG LOP DAY CUA GV'!$A$2:$W$26,16,0))</f>
        <v/>
      </c>
      <c r="AH11" s="40"/>
      <c r="AI11" s="41" t="str">
        <f>IF(AH11="","",VLOOKUP('[1]TKB TONG HOP'!AH11,'[1]PHAN CONG LOP DAY CUA GV'!$A$2:$W$26,17,0))</f>
        <v/>
      </c>
      <c r="AJ11" s="40"/>
      <c r="AK11" s="41" t="str">
        <f>IF(AJ11="","",VLOOKUP('[1]TKB TONG HOP'!AJ11,'[1]PHAN CONG LOP DAY CUA GV'!$A$2:$W$26,18,0))</f>
        <v/>
      </c>
      <c r="AL11" s="40"/>
      <c r="AM11" s="41" t="str">
        <f>IF(AL11="","",VLOOKUP('[1]TKB TONG HOP'!AL11,'[1]PHAN CONG LOP DAY CUA GV'!$A$2:$W$26,19,0))</f>
        <v/>
      </c>
      <c r="AN11" s="40"/>
      <c r="AO11" s="41" t="str">
        <f>IF(AN11="","",VLOOKUP('[1]TKB TONG HOP'!AN11,'[1]PHAN CONG LOP DAY CUA GV'!$A$2:$W$26,20,0))</f>
        <v/>
      </c>
      <c r="AQ11" s="4" t="s">
        <v>19</v>
      </c>
    </row>
    <row r="12" spans="1:46" ht="12.75" customHeight="1" x14ac:dyDescent="0.25">
      <c r="A12" s="24"/>
      <c r="B12" s="45"/>
      <c r="C12" s="51"/>
      <c r="D12" s="52"/>
      <c r="E12" s="53"/>
      <c r="F12" s="54"/>
      <c r="G12" s="55"/>
      <c r="H12" s="52"/>
      <c r="I12" s="56"/>
      <c r="J12" s="54"/>
      <c r="K12" s="55"/>
      <c r="L12" s="52"/>
      <c r="M12" s="53"/>
      <c r="N12" s="52"/>
      <c r="O12" s="56"/>
      <c r="P12" s="52"/>
      <c r="Q12" s="53"/>
      <c r="R12" s="52"/>
      <c r="S12" s="53"/>
      <c r="T12" s="47"/>
      <c r="U12" s="48" t="str">
        <f>IF(T12="","",VLOOKUP('[1]TKB TONG HOP'!T12,'[1]PHAN CONG LOP DAY CUA GV'!$A$2:$W$26,10,0))</f>
        <v/>
      </c>
      <c r="V12" s="47"/>
      <c r="W12" s="48" t="str">
        <f>IF(V12="","",VLOOKUP('[1]TKB TONG HOP'!V12,'[1]PHAN CONG LOP DAY CUA GV'!$A$2:$W$26,11,0))</f>
        <v/>
      </c>
      <c r="X12" s="47"/>
      <c r="Y12" s="48" t="str">
        <f>IF(X12="","",VLOOKUP('[1]TKB TONG HOP'!X12,'[1]PHAN CONG LOP DAY CUA GV'!$A$2:$W$26,12,0))</f>
        <v/>
      </c>
      <c r="Z12" s="47"/>
      <c r="AA12" s="48" t="str">
        <f>IF(Z12="","",VLOOKUP('[1]TKB TONG HOP'!Z12,'[1]PHAN CONG LOP DAY CUA GV'!$A$2:$W$26,13,0))</f>
        <v/>
      </c>
      <c r="AB12" s="47"/>
      <c r="AC12" s="48" t="str">
        <f>IF(AB12="","",VLOOKUP('[1]TKB TONG HOP'!AB12,'[1]PHAN CONG LOP DAY CUA GV'!$A$2:$W$26,14,0))</f>
        <v/>
      </c>
      <c r="AD12" s="47"/>
      <c r="AE12" s="48" t="str">
        <f>IF(AD12="","",VLOOKUP('[1]TKB TONG HOP'!AD12,'[1]PHAN CONG LOP DAY CUA GV'!$A$2:$W$26,15,0))</f>
        <v/>
      </c>
      <c r="AF12" s="47"/>
      <c r="AG12" s="48" t="str">
        <f>IF(AF12="","",VLOOKUP('[1]TKB TONG HOP'!AF12,'[1]PHAN CONG LOP DAY CUA GV'!$A$2:$W$26,16,0))</f>
        <v/>
      </c>
      <c r="AH12" s="47"/>
      <c r="AI12" s="48" t="str">
        <f>IF(AH12="","",VLOOKUP('[1]TKB TONG HOP'!AH12,'[1]PHAN CONG LOP DAY CUA GV'!$A$2:$W$26,17,0))</f>
        <v/>
      </c>
      <c r="AJ12" s="47"/>
      <c r="AK12" s="48" t="str">
        <f>IF(AJ12="","",VLOOKUP('[1]TKB TONG HOP'!AJ12,'[1]PHAN CONG LOP DAY CUA GV'!$A$2:$W$26,18,0))</f>
        <v/>
      </c>
      <c r="AL12" s="47"/>
      <c r="AM12" s="48" t="str">
        <f>IF(AL12="","",VLOOKUP('[1]TKB TONG HOP'!AL12,'[1]PHAN CONG LOP DAY CUA GV'!$A$2:$W$26,19,0))</f>
        <v/>
      </c>
      <c r="AN12" s="47"/>
      <c r="AO12" s="48" t="str">
        <f>IF(AN12="","",VLOOKUP('[1]TKB TONG HOP'!AN12,'[1]PHAN CONG LOP DAY CUA GV'!$A$2:$W$26,20,0))</f>
        <v/>
      </c>
    </row>
    <row r="13" spans="1:46" ht="3" customHeight="1" x14ac:dyDescent="0.25">
      <c r="A13" s="24"/>
      <c r="B13" s="57"/>
      <c r="C13" s="51"/>
      <c r="D13" s="52"/>
      <c r="E13" s="53"/>
      <c r="F13" s="52"/>
      <c r="G13" s="53"/>
      <c r="H13" s="52"/>
      <c r="I13" s="58"/>
      <c r="J13" s="52"/>
      <c r="K13" s="53"/>
      <c r="L13" s="52"/>
      <c r="M13" s="53"/>
      <c r="N13" s="52"/>
      <c r="O13" s="58"/>
      <c r="P13" s="52"/>
      <c r="Q13" s="53"/>
      <c r="R13" s="52"/>
      <c r="S13" s="53"/>
      <c r="T13" s="52"/>
      <c r="U13" s="53"/>
      <c r="V13" s="52"/>
      <c r="W13" s="53"/>
      <c r="X13" s="52"/>
      <c r="Y13" s="53"/>
      <c r="Z13" s="52"/>
      <c r="AA13" s="53"/>
      <c r="AB13" s="52"/>
      <c r="AC13" s="53"/>
      <c r="AD13" s="52"/>
      <c r="AE13" s="53"/>
      <c r="AF13" s="52"/>
      <c r="AG13" s="53"/>
      <c r="AH13" s="52"/>
      <c r="AI13" s="53"/>
      <c r="AJ13" s="52"/>
      <c r="AK13" s="53"/>
      <c r="AL13" s="52"/>
      <c r="AM13" s="53"/>
      <c r="AN13" s="52"/>
      <c r="AO13" s="53"/>
    </row>
    <row r="14" spans="1:46" ht="12.75" customHeight="1" x14ac:dyDescent="0.25">
      <c r="A14" s="24"/>
      <c r="B14" s="59" t="s">
        <v>20</v>
      </c>
      <c r="C14" s="60">
        <v>1</v>
      </c>
      <c r="D14" s="61" t="s">
        <v>16</v>
      </c>
      <c r="E14" s="42" t="str">
        <f>IF(D14="","",(VLOOKUP('[1]TKB TONG HOP'!D14,'[1]PHAN CONG LOP DAY CUA GV'!$A$2:$W$26,2,0)))</f>
        <v>Thắm</v>
      </c>
      <c r="F14" s="61" t="s">
        <v>21</v>
      </c>
      <c r="G14" s="41" t="str">
        <f>IF(F14="","",(VLOOKUP('[1]TKB TONG HOP'!F14,'[1]PHAN CONG LOP DAY CUA GV'!$A$2:$W$26,2,0)))</f>
        <v>Luân tpt</v>
      </c>
      <c r="H14" s="61" t="s">
        <v>16</v>
      </c>
      <c r="I14" s="41" t="str">
        <f>IF(H14="","",(VLOOKUP('[1]TKB TONG HOP'!H14,'[1]PHAN CONG LOP DAY CUA GV'!$A$2:$W$26,4,0)))</f>
        <v>vân</v>
      </c>
      <c r="J14" s="61" t="s">
        <v>22</v>
      </c>
      <c r="K14" s="42" t="s">
        <v>15</v>
      </c>
      <c r="L14" s="61" t="s">
        <v>22</v>
      </c>
      <c r="M14" s="42" t="str">
        <f>IF(L14="","",VLOOKUP('[1]TKB TONG HOP'!L14,'[1]PHAN CONG LOP DAY CUA GV'!$A$2:$W$26,6,0))</f>
        <v>Tuân</v>
      </c>
      <c r="N14" s="62" t="s">
        <v>22</v>
      </c>
      <c r="O14" s="42" t="str">
        <f>IF(N14="","",VLOOKUP('[1]TKB TONG HOP'!N14,'[1]PHAN CONG LOP DAY CUA GV'!$A$2:$W$26,7,0))</f>
        <v>Trung</v>
      </c>
      <c r="P14" s="61" t="s">
        <v>23</v>
      </c>
      <c r="Q14" s="42" t="str">
        <f>IF(P14="","",VLOOKUP('[1]TKB TONG HOP'!P14,'[1]PHAN CONG LOP DAY CUA GV'!$A$2:$W$26,8,0))</f>
        <v>Phụng</v>
      </c>
      <c r="R14" s="61" t="s">
        <v>16</v>
      </c>
      <c r="S14" s="42" t="str">
        <f>IF(R14="","",VLOOKUP('[1]TKB TONG HOP'!R14,'[1]PHAN CONG LOP DAY CUA GV'!$A$2:$W$26,9,0))</f>
        <v>L. Oanh</v>
      </c>
      <c r="T14" s="61"/>
      <c r="U14" s="42" t="str">
        <f>IF(T14="","",VLOOKUP('[1]TKB TONG HOP'!T14,'[1]PHAN CONG LOP DAY CUA GV'!$A$2:$W$26,10,0))</f>
        <v/>
      </c>
      <c r="V14" s="61"/>
      <c r="W14" s="42" t="str">
        <f>IF(V14="","",VLOOKUP('[1]TKB TONG HOP'!V14,'[1]PHAN CONG LOP DAY CUA GV'!$A$2:$W$26,11,0))</f>
        <v/>
      </c>
      <c r="X14" s="61"/>
      <c r="Y14" s="42" t="str">
        <f>IF(X14="","",VLOOKUP('[1]TKB TONG HOP'!X14,'[1]PHAN CONG LOP DAY CUA GV'!$A$2:$W$26,12,0))</f>
        <v/>
      </c>
      <c r="Z14" s="61"/>
      <c r="AA14" s="42" t="str">
        <f>IF(Z14="","",VLOOKUP('[1]TKB TONG HOP'!Z14,'[1]PHAN CONG LOP DAY CUA GV'!$A$2:$W$26,13,0))</f>
        <v/>
      </c>
      <c r="AB14" s="61"/>
      <c r="AC14" s="42" t="str">
        <f>IF(AB14="","",VLOOKUP('[1]TKB TONG HOP'!AB14,'[1]PHAN CONG LOP DAY CUA GV'!$A$2:$W$26,14,0))</f>
        <v/>
      </c>
      <c r="AD14" s="61"/>
      <c r="AE14" s="42" t="str">
        <f>IF(AD14="","",VLOOKUP('[1]TKB TONG HOP'!AD14,'[1]PHAN CONG LOP DAY CUA GV'!$A$2:$W$26,15,0))</f>
        <v/>
      </c>
      <c r="AF14" s="61"/>
      <c r="AG14" s="42" t="str">
        <f>IF(AF14="","",VLOOKUP('[1]TKB TONG HOP'!AF14,'[1]PHAN CONG LOP DAY CUA GV'!$A$2:$W$26,16,0))</f>
        <v/>
      </c>
      <c r="AH14" s="61"/>
      <c r="AI14" s="42" t="str">
        <f>IF(AH14="","",VLOOKUP('[1]TKB TONG HOP'!AH14,'[1]PHAN CONG LOP DAY CUA GV'!$A$2:$W$26,17,0))</f>
        <v/>
      </c>
      <c r="AJ14" s="61"/>
      <c r="AK14" s="42" t="str">
        <f>IF(AJ14="","",VLOOKUP('[1]TKB TONG HOP'!AJ14,'[1]PHAN CONG LOP DAY CUA GV'!$A$2:$W$26,18,0))</f>
        <v/>
      </c>
      <c r="AL14" s="61"/>
      <c r="AM14" s="42" t="str">
        <f>IF(AL14="","",VLOOKUP('[1]TKB TONG HOP'!AL14,'[1]PHAN CONG LOP DAY CUA GV'!$A$2:$W$26,19,0))</f>
        <v/>
      </c>
      <c r="AN14" s="61"/>
      <c r="AO14" s="42" t="str">
        <f>IF(AN14="","",VLOOKUP('[1]TKB TONG HOP'!AN14,'[1]PHAN CONG LOP DAY CUA GV'!$A$2:$W$26,20,0))</f>
        <v/>
      </c>
    </row>
    <row r="15" spans="1:46" ht="12.75" customHeight="1" x14ac:dyDescent="0.25">
      <c r="A15" s="24"/>
      <c r="B15" s="63"/>
      <c r="C15" s="64">
        <v>2</v>
      </c>
      <c r="D15" s="40" t="s">
        <v>16</v>
      </c>
      <c r="E15" s="42" t="str">
        <f>IF(D15="","",(VLOOKUP('[1]TKB TONG HOP'!D15,'[1]PHAN CONG LOP DAY CUA GV'!$A$2:$W$26,2,0)))</f>
        <v>Thắm</v>
      </c>
      <c r="F15" s="65" t="s">
        <v>16</v>
      </c>
      <c r="G15" s="41" t="s">
        <v>13</v>
      </c>
      <c r="H15" s="40" t="s">
        <v>16</v>
      </c>
      <c r="I15" s="41" t="str">
        <f>IF(H15="","",(VLOOKUP('[1]TKB TONG HOP'!H15,'[1]PHAN CONG LOP DAY CUA GV'!$A$2:$W$26,4,0)))</f>
        <v>vân</v>
      </c>
      <c r="J15" s="40" t="s">
        <v>24</v>
      </c>
      <c r="K15" s="41" t="str">
        <f>IF(J15="","",VLOOKUP('[1]TKB TONG HOP'!J15,'[1]PHAN CONG LOP DAY CUA GV'!$A$2:$W$26,7,0))</f>
        <v>Phương</v>
      </c>
      <c r="L15" s="40" t="s">
        <v>24</v>
      </c>
      <c r="M15" s="42" t="str">
        <f>IF(L15="","",VLOOKUP('[1]TKB TONG HOP'!L15,'[1]PHAN CONG LOP DAY CUA GV'!$A$2:$W$26,6,0))</f>
        <v>Tuân</v>
      </c>
      <c r="N15" s="66" t="s">
        <v>23</v>
      </c>
      <c r="O15" s="41" t="str">
        <f>IF(N15="","",VLOOKUP('[1]TKB TONG HOP'!N15,'[1]PHAN CONG LOP DAY CUA GV'!$A$2:$W$26,7,0))</f>
        <v>Trung</v>
      </c>
      <c r="P15" s="40" t="s">
        <v>12</v>
      </c>
      <c r="Q15" s="41" t="str">
        <f>IF(P15="","",VLOOKUP('[1]TKB TONG HOP'!P15,'[1]PHAN CONG LOP DAY CUA GV'!$A$2:$W$26,8,0))</f>
        <v>Phụng</v>
      </c>
      <c r="R15" s="40" t="s">
        <v>16</v>
      </c>
      <c r="S15" s="41" t="str">
        <f>IF(R15="","",VLOOKUP('[1]TKB TONG HOP'!R15,'[1]PHAN CONG LOP DAY CUA GV'!$A$2:$W$26,9,0))</f>
        <v>L. Oanh</v>
      </c>
      <c r="T15" s="40"/>
      <c r="U15" s="41" t="str">
        <f>IF(T15="","",VLOOKUP('[1]TKB TONG HOP'!T15,'[1]PHAN CONG LOP DAY CUA GV'!$A$2:$W$26,10,0))</f>
        <v/>
      </c>
      <c r="V15" s="40"/>
      <c r="W15" s="41" t="str">
        <f>IF(V15="","",VLOOKUP('[1]TKB TONG HOP'!V15,'[1]PHAN CONG LOP DAY CUA GV'!$A$2:$W$26,11,0))</f>
        <v/>
      </c>
      <c r="X15" s="40"/>
      <c r="Y15" s="41" t="str">
        <f>IF(X15="","",VLOOKUP('[1]TKB TONG HOP'!X15,'[1]PHAN CONG LOP DAY CUA GV'!$A$2:$W$26,12,0))</f>
        <v/>
      </c>
      <c r="Z15" s="40"/>
      <c r="AA15" s="41" t="str">
        <f>IF(Z15="","",VLOOKUP('[1]TKB TONG HOP'!Z15,'[1]PHAN CONG LOP DAY CUA GV'!$A$2:$W$26,13,0))</f>
        <v/>
      </c>
      <c r="AB15" s="40"/>
      <c r="AC15" s="41" t="str">
        <f>IF(AB15="","",VLOOKUP('[1]TKB TONG HOP'!AB15,'[1]PHAN CONG LOP DAY CUA GV'!$A$2:$W$26,14,0))</f>
        <v/>
      </c>
      <c r="AD15" s="40"/>
      <c r="AE15" s="41" t="str">
        <f>IF(AD15="","",VLOOKUP('[1]TKB TONG HOP'!AD15,'[1]PHAN CONG LOP DAY CUA GV'!$A$2:$W$26,15,0))</f>
        <v/>
      </c>
      <c r="AF15" s="40"/>
      <c r="AG15" s="41" t="str">
        <f>IF(AF15="","",VLOOKUP('[1]TKB TONG HOP'!AF15,'[1]PHAN CONG LOP DAY CUA GV'!$A$2:$W$26,16,0))</f>
        <v/>
      </c>
      <c r="AH15" s="40"/>
      <c r="AI15" s="41" t="str">
        <f>IF(AH15="","",VLOOKUP('[1]TKB TONG HOP'!AH15,'[1]PHAN CONG LOP DAY CUA GV'!$A$2:$W$26,17,0))</f>
        <v/>
      </c>
      <c r="AJ15" s="40"/>
      <c r="AK15" s="41" t="str">
        <f>IF(AJ15="","",VLOOKUP('[1]TKB TONG HOP'!AJ15,'[1]PHAN CONG LOP DAY CUA GV'!$A$2:$W$26,18,0))</f>
        <v/>
      </c>
      <c r="AL15" s="40"/>
      <c r="AM15" s="41" t="str">
        <f>IF(AL15="","",VLOOKUP('[1]TKB TONG HOP'!AL15,'[1]PHAN CONG LOP DAY CUA GV'!$A$2:$W$26,19,0))</f>
        <v/>
      </c>
      <c r="AN15" s="40"/>
      <c r="AO15" s="41" t="str">
        <f>IF(AN15="","",VLOOKUP('[1]TKB TONG HOP'!AN15,'[1]PHAN CONG LOP DAY CUA GV'!$A$2:$W$26,20,0))</f>
        <v/>
      </c>
    </row>
    <row r="16" spans="1:46" ht="12.75" customHeight="1" x14ac:dyDescent="0.25">
      <c r="A16" s="24"/>
      <c r="B16" s="63"/>
      <c r="C16" s="64">
        <v>3</v>
      </c>
      <c r="D16" s="40" t="s">
        <v>25</v>
      </c>
      <c r="E16" s="41" t="str">
        <f>IF(D16="","",(VLOOKUP('[1]TKB TONG HOP'!D16,'[1]PHAN CONG LOP DAY CUA GV'!$A$2:$W$26,2,0)))</f>
        <v>Luân tpt</v>
      </c>
      <c r="F16" s="65" t="s">
        <v>16</v>
      </c>
      <c r="G16" s="41" t="s">
        <v>13</v>
      </c>
      <c r="H16" s="40" t="s">
        <v>12</v>
      </c>
      <c r="I16" s="41" t="str">
        <f>IF(H16="","",(VLOOKUP('[1]TKB TONG HOP'!H16,'[1]PHAN CONG LOP DAY CUA GV'!$A$2:$W$26,4,0)))</f>
        <v>vân</v>
      </c>
      <c r="J16" s="40" t="s">
        <v>21</v>
      </c>
      <c r="K16" s="41" t="s">
        <v>15</v>
      </c>
      <c r="L16" s="40" t="s">
        <v>21</v>
      </c>
      <c r="M16" s="42" t="str">
        <f>IF(L16="","",VLOOKUP('[1]TKB TONG HOP'!L16,'[1]PHAN CONG LOP DAY CUA GV'!$A$2:$W$26,6,0))</f>
        <v>Tuân</v>
      </c>
      <c r="N16" s="66" t="s">
        <v>26</v>
      </c>
      <c r="O16" s="41" t="str">
        <f>IF(N16="","",VLOOKUP('[1]TKB TONG HOP'!N16,'[1]PHAN CONG LOP DAY CUA GV'!$A$2:$W$26,7,0))</f>
        <v>Trung</v>
      </c>
      <c r="P16" s="40" t="s">
        <v>12</v>
      </c>
      <c r="Q16" s="41" t="str">
        <f>IF(P16="","",VLOOKUP('[1]TKB TONG HOP'!P16,'[1]PHAN CONG LOP DAY CUA GV'!$A$2:$W$26,8,0))</f>
        <v>Phụng</v>
      </c>
      <c r="R16" s="40" t="s">
        <v>12</v>
      </c>
      <c r="S16" s="41" t="str">
        <f>IF(R16="","",VLOOKUP('[1]TKB TONG HOP'!R16,'[1]PHAN CONG LOP DAY CUA GV'!$A$2:$W$26,9,0))</f>
        <v>L. Oanh</v>
      </c>
      <c r="T16" s="40"/>
      <c r="U16" s="41" t="str">
        <f>IF(T16="","",VLOOKUP('[1]TKB TONG HOP'!T16,'[1]PHAN CONG LOP DAY CUA GV'!$A$2:$W$26,10,0))</f>
        <v/>
      </c>
      <c r="V16" s="40"/>
      <c r="W16" s="41" t="str">
        <f>IF(V16="","",VLOOKUP('[1]TKB TONG HOP'!V16,'[1]PHAN CONG LOP DAY CUA GV'!$A$2:$W$26,11,0))</f>
        <v/>
      </c>
      <c r="X16" s="40"/>
      <c r="Y16" s="41" t="str">
        <f>IF(X16="","",VLOOKUP('[1]TKB TONG HOP'!X16,'[1]PHAN CONG LOP DAY CUA GV'!$A$2:$W$26,12,0))</f>
        <v/>
      </c>
      <c r="Z16" s="40"/>
      <c r="AA16" s="41" t="str">
        <f>IF(Z16="","",VLOOKUP('[1]TKB TONG HOP'!Z16,'[1]PHAN CONG LOP DAY CUA GV'!$A$2:$W$26,13,0))</f>
        <v/>
      </c>
      <c r="AB16" s="40"/>
      <c r="AC16" s="41" t="str">
        <f>IF(AB16="","",VLOOKUP('[1]TKB TONG HOP'!AB16,'[1]PHAN CONG LOP DAY CUA GV'!$A$2:$W$26,14,0))</f>
        <v/>
      </c>
      <c r="AD16" s="40"/>
      <c r="AE16" s="41" t="str">
        <f>IF(AD16="","",VLOOKUP('[1]TKB TONG HOP'!AD16,'[1]PHAN CONG LOP DAY CUA GV'!$A$2:$W$26,15,0))</f>
        <v/>
      </c>
      <c r="AF16" s="40"/>
      <c r="AG16" s="41" t="str">
        <f>IF(AF16="","",VLOOKUP('[1]TKB TONG HOP'!AF16,'[1]PHAN CONG LOP DAY CUA GV'!$A$2:$W$26,16,0))</f>
        <v/>
      </c>
      <c r="AH16" s="40"/>
      <c r="AI16" s="41" t="str">
        <f>IF(AH16="","",VLOOKUP('[1]TKB TONG HOP'!AH16,'[1]PHAN CONG LOP DAY CUA GV'!$A$2:$W$26,17,0))</f>
        <v/>
      </c>
      <c r="AJ16" s="40"/>
      <c r="AK16" s="41" t="str">
        <f>IF(AJ16="","",VLOOKUP('[1]TKB TONG HOP'!AJ16,'[1]PHAN CONG LOP DAY CUA GV'!$A$2:$W$26,18,0))</f>
        <v/>
      </c>
      <c r="AL16" s="40"/>
      <c r="AM16" s="41" t="str">
        <f>IF(AL16="","",VLOOKUP('[1]TKB TONG HOP'!AL16,'[1]PHAN CONG LOP DAY CUA GV'!$A$2:$W$26,19,0))</f>
        <v/>
      </c>
      <c r="AN16" s="40"/>
      <c r="AO16" s="41" t="str">
        <f>IF(AN16="","",VLOOKUP('[1]TKB TONG HOP'!AN16,'[1]PHAN CONG LOP DAY CUA GV'!$A$2:$W$26,20,0))</f>
        <v/>
      </c>
    </row>
    <row r="17" spans="1:45" x14ac:dyDescent="0.25">
      <c r="A17" s="24"/>
      <c r="B17" s="63"/>
      <c r="C17" s="64">
        <v>4</v>
      </c>
      <c r="D17" s="40"/>
      <c r="E17" s="41"/>
      <c r="F17" s="40"/>
      <c r="G17" s="41"/>
      <c r="H17" s="40"/>
      <c r="I17" s="41" t="str">
        <f>IF(H17="","",(VLOOKUP('[1]TKB TONG HOP'!H17,'[1]PHAN CONG LOP DAY CUA GV'!$A$2:$W$26,4,0)))</f>
        <v/>
      </c>
      <c r="J17" s="40"/>
      <c r="K17" s="41"/>
      <c r="L17" s="40"/>
      <c r="M17" s="41" t="str">
        <f>IF(L17="","",VLOOKUP('[1]TKB TONG HOP'!L17,'[1]PHAN CONG LOP DAY CUA GV'!$A$2:$W$26,6,0))</f>
        <v/>
      </c>
      <c r="N17" s="40"/>
      <c r="O17" s="41" t="str">
        <f>IF(N17="","",VLOOKUP('[1]TKB TONG HOP'!N17,'[1]PHAN CONG LOP DAY CUA GV'!$A$2:$W$26,7,0))</f>
        <v/>
      </c>
      <c r="P17" s="40"/>
      <c r="Q17" s="41" t="str">
        <f>IF(P17="","",VLOOKUP('[1]TKB TONG HOP'!P17,'[1]PHAN CONG LOP DAY CUA GV'!$A$2:$W$26,8,0))</f>
        <v/>
      </c>
      <c r="R17" s="40"/>
      <c r="S17" s="41" t="s">
        <v>27</v>
      </c>
      <c r="T17" s="40"/>
      <c r="U17" s="41" t="str">
        <f>IF(T17="","",VLOOKUP('[1]TKB TONG HOP'!T17,'[1]PHAN CONG LOP DAY CUA GV'!$A$2:$W$26,10,0))</f>
        <v/>
      </c>
      <c r="V17" s="40"/>
      <c r="W17" s="41" t="str">
        <f>IF(V17="","",VLOOKUP('[1]TKB TONG HOP'!V17,'[1]PHAN CONG LOP DAY CUA GV'!$A$2:$W$26,11,0))</f>
        <v/>
      </c>
      <c r="X17" s="40"/>
      <c r="Y17" s="41" t="str">
        <f>IF(X17="","",VLOOKUP('[1]TKB TONG HOP'!X17,'[1]PHAN CONG LOP DAY CUA GV'!$A$2:$W$26,12,0))</f>
        <v/>
      </c>
      <c r="Z17" s="40"/>
      <c r="AA17" s="41" t="str">
        <f>IF(Z17="","",VLOOKUP('[1]TKB TONG HOP'!Z17,'[1]PHAN CONG LOP DAY CUA GV'!$A$2:$W$26,13,0))</f>
        <v/>
      </c>
      <c r="AB17" s="40"/>
      <c r="AC17" s="41" t="str">
        <f>IF(AB17="","",VLOOKUP('[1]TKB TONG HOP'!AB17,'[1]PHAN CONG LOP DAY CUA GV'!$A$2:$W$26,14,0))</f>
        <v/>
      </c>
      <c r="AD17" s="40"/>
      <c r="AE17" s="41" t="str">
        <f>IF(AD17="","",VLOOKUP('[1]TKB TONG HOP'!AD17,'[1]PHAN CONG LOP DAY CUA GV'!$A$2:$W$26,15,0))</f>
        <v/>
      </c>
      <c r="AF17" s="40"/>
      <c r="AG17" s="41" t="str">
        <f>IF(AF17="","",VLOOKUP('[1]TKB TONG HOP'!AF17,'[1]PHAN CONG LOP DAY CUA GV'!$A$2:$W$26,16,0))</f>
        <v/>
      </c>
      <c r="AH17" s="40"/>
      <c r="AI17" s="41" t="str">
        <f>IF(AH17="","",VLOOKUP('[1]TKB TONG HOP'!AH17,'[1]PHAN CONG LOP DAY CUA GV'!$A$2:$W$26,17,0))</f>
        <v/>
      </c>
      <c r="AJ17" s="40"/>
      <c r="AK17" s="41" t="str">
        <f>IF(AJ17="","",VLOOKUP('[1]TKB TONG HOP'!AJ17,'[1]PHAN CONG LOP DAY CUA GV'!$A$2:$W$26,18,0))</f>
        <v/>
      </c>
      <c r="AL17" s="40"/>
      <c r="AM17" s="41" t="str">
        <f>IF(AL17="","",VLOOKUP('[1]TKB TONG HOP'!AL17,'[1]PHAN CONG LOP DAY CUA GV'!$A$2:$W$26,19,0))</f>
        <v/>
      </c>
      <c r="AN17" s="40"/>
      <c r="AO17" s="41" t="str">
        <f>IF(AN17="","",VLOOKUP('[1]TKB TONG HOP'!AN17,'[1]PHAN CONG LOP DAY CUA GV'!$A$2:$W$26,20,0))</f>
        <v/>
      </c>
    </row>
    <row r="18" spans="1:45" x14ac:dyDescent="0.25">
      <c r="A18" s="24"/>
      <c r="B18" s="67"/>
      <c r="C18" s="68">
        <v>5</v>
      </c>
      <c r="D18" s="47"/>
      <c r="E18" s="48" t="str">
        <f>IF(D18="","",(VLOOKUP('[1]TKB TONG HOP'!D18,'[1]PHAN CONG LOP DAY CUA GV'!$A$2:$W$26,2,0)))</f>
        <v/>
      </c>
      <c r="F18" s="47"/>
      <c r="G18" s="48"/>
      <c r="H18" s="47"/>
      <c r="I18" s="48" t="s">
        <v>27</v>
      </c>
      <c r="J18" s="47"/>
      <c r="K18" s="48" t="str">
        <f>IF(J18="","",(VLOOKUP('[1]TKB TONG HOP'!J18,'[1]PHAN CONG LOP DAY CUA GV'!$A$2:$W$26,5,0)))</f>
        <v/>
      </c>
      <c r="L18" s="47"/>
      <c r="M18" s="48" t="str">
        <f>IF(L18="","",VLOOKUP('[1]TKB TONG HOP'!L18,'[1]PHAN CONG LOP DAY CUA GV'!$A$2:$W$26,6,0))</f>
        <v/>
      </c>
      <c r="N18" s="47"/>
      <c r="O18" s="48" t="str">
        <f>IF(N18="","",VLOOKUP('[1]TKB TONG HOP'!N18,'[1]PHAN CONG LOP DAY CUA GV'!$A$2:$W$26,7,0))</f>
        <v/>
      </c>
      <c r="P18" s="47"/>
      <c r="Q18" s="48" t="str">
        <f>IF(P18="","",VLOOKUP('[1]TKB TONG HOP'!P18,'[1]PHAN CONG LOP DAY CUA GV'!$A$2:$W$26,8,0))</f>
        <v/>
      </c>
      <c r="R18" s="47"/>
      <c r="S18" s="48" t="str">
        <f>IF(R18="","",VLOOKUP('[1]TKB TONG HOP'!R18,'[1]PHAN CONG LOP DAY CUA GV'!$A$2:$W$26,9,0))</f>
        <v/>
      </c>
      <c r="T18" s="47"/>
      <c r="U18" s="48" t="str">
        <f>IF(T18="","",VLOOKUP('[1]TKB TONG HOP'!T18,'[1]PHAN CONG LOP DAY CUA GV'!$A$2:$W$26,10,0))</f>
        <v/>
      </c>
      <c r="V18" s="47"/>
      <c r="W18" s="48" t="str">
        <f>IF(V18="","",VLOOKUP('[1]TKB TONG HOP'!V18,'[1]PHAN CONG LOP DAY CUA GV'!$A$2:$W$26,11,0))</f>
        <v/>
      </c>
      <c r="X18" s="47"/>
      <c r="Y18" s="48" t="str">
        <f>IF(X18="","",VLOOKUP('[1]TKB TONG HOP'!X18,'[1]PHAN CONG LOP DAY CUA GV'!$A$2:$W$26,12,0))</f>
        <v/>
      </c>
      <c r="Z18" s="47"/>
      <c r="AA18" s="48" t="str">
        <f>IF(Z18="","",VLOOKUP('[1]TKB TONG HOP'!Z18,'[1]PHAN CONG LOP DAY CUA GV'!$A$2:$W$26,13,0))</f>
        <v/>
      </c>
      <c r="AB18" s="47"/>
      <c r="AC18" s="48" t="str">
        <f>IF(AB18="","",VLOOKUP('[1]TKB TONG HOP'!AB18,'[1]PHAN CONG LOP DAY CUA GV'!$A$2:$W$26,14,0))</f>
        <v/>
      </c>
      <c r="AD18" s="47"/>
      <c r="AE18" s="48" t="str">
        <f>IF(AD18="","",VLOOKUP('[1]TKB TONG HOP'!AD18,'[1]PHAN CONG LOP DAY CUA GV'!$A$2:$W$26,15,0))</f>
        <v/>
      </c>
      <c r="AF18" s="47"/>
      <c r="AG18" s="48" t="str">
        <f>IF(AF18="","",VLOOKUP('[1]TKB TONG HOP'!AF18,'[1]PHAN CONG LOP DAY CUA GV'!$A$2:$W$26,16,0))</f>
        <v/>
      </c>
      <c r="AH18" s="47"/>
      <c r="AI18" s="48" t="str">
        <f>IF(AH18="","",VLOOKUP('[1]TKB TONG HOP'!AH18,'[1]PHAN CONG LOP DAY CUA GV'!$A$2:$W$26,17,0))</f>
        <v/>
      </c>
      <c r="AJ18" s="47"/>
      <c r="AK18" s="48" t="str">
        <f>IF(AJ18="","",VLOOKUP('[1]TKB TONG HOP'!AJ18,'[1]PHAN CONG LOP DAY CUA GV'!$A$2:$W$26,18,0))</f>
        <v/>
      </c>
      <c r="AL18" s="47"/>
      <c r="AM18" s="48" t="str">
        <f>IF(AL18="","",VLOOKUP('[1]TKB TONG HOP'!AL18,'[1]PHAN CONG LOP DAY CUA GV'!$A$2:$W$26,19,0))</f>
        <v/>
      </c>
      <c r="AN18" s="47"/>
      <c r="AO18" s="48" t="str">
        <f>IF(AN18="","",VLOOKUP('[1]TKB TONG HOP'!AN18,'[1]PHAN CONG LOP DAY CUA GV'!$A$2:$W$26,20,0))</f>
        <v/>
      </c>
    </row>
    <row r="19" spans="1:45" x14ac:dyDescent="0.25">
      <c r="A19" s="19">
        <v>3</v>
      </c>
      <c r="B19" s="59" t="s">
        <v>11</v>
      </c>
      <c r="C19" s="60">
        <v>1</v>
      </c>
      <c r="D19" s="61" t="s">
        <v>28</v>
      </c>
      <c r="E19" s="41" t="str">
        <f>IF(D19="","",(VLOOKUP('[1]TKB TONG HOP'!D19,'[1]PHAN CONG LOP DAY CUA GV'!$A$2:$W$26,4,0)))</f>
        <v>Trường</v>
      </c>
      <c r="F19" s="61" t="s">
        <v>29</v>
      </c>
      <c r="G19" s="41" t="str">
        <f>IF(F19="","",(VLOOKUP('[1]TKB TONG HOP'!F19,'[1]PHAN CONG LOP DAY CUA GV'!$A$2:$W$26,4,0)))</f>
        <v>Hiếu</v>
      </c>
      <c r="H19" s="61" t="s">
        <v>17</v>
      </c>
      <c r="I19" s="42" t="str">
        <f>IF(H19="","",(VLOOKUP('[1]TKB TONG HOP'!H19,'[1]PHAN CONG LOP DAY CUA GV'!$A$2:$W$26,4,0)))</f>
        <v>Thuỷ</v>
      </c>
      <c r="J19" s="69" t="s">
        <v>25</v>
      </c>
      <c r="K19" s="42" t="str">
        <f>IF(J19="","",(VLOOKUP('[1]TKB TONG HOP'!J19,'[1]PHAN CONG LOP DAY CUA GV'!$A$2:$W$26,5,0)))</f>
        <v>Luân td</v>
      </c>
      <c r="L19" s="61" t="s">
        <v>16</v>
      </c>
      <c r="M19" s="42" t="str">
        <f>IF(L19="","",VLOOKUP('[1]TKB TONG HOP'!L19,'[1]PHAN CONG LOP DAY CUA GV'!$A$2:$W$26,6,0))</f>
        <v>Tuân</v>
      </c>
      <c r="N19" s="61" t="s">
        <v>21</v>
      </c>
      <c r="O19" s="42" t="str">
        <f>IF(N19="","",VLOOKUP('[1]TKB TONG HOP'!N19,'[1]PHAN CONG LOP DAY CUA GV'!$A$2:$W$26,7,0))</f>
        <v>Phương</v>
      </c>
      <c r="P19" s="61" t="s">
        <v>16</v>
      </c>
      <c r="Q19" s="42" t="str">
        <f>IF(P19="","",VLOOKUP('[1]TKB TONG HOP'!P19,'[1]PHAN CONG LOP DAY CUA GV'!$A$2:$W$26,8,0))</f>
        <v>Phụng</v>
      </c>
      <c r="R19" s="61" t="s">
        <v>16</v>
      </c>
      <c r="S19" s="42" t="str">
        <f>IF(R19="","",VLOOKUP('[1]TKB TONG HOP'!R19,'[1]PHAN CONG LOP DAY CUA GV'!$A$2:$W$26,9,0))</f>
        <v>L. Oanh</v>
      </c>
      <c r="T19" s="61"/>
      <c r="U19" s="42" t="str">
        <f>IF(T19="","",VLOOKUP('[1]TKB TONG HOP'!T19,'[1]PHAN CONG LOP DAY CUA GV'!$A$2:$W$26,10,0))</f>
        <v/>
      </c>
      <c r="V19" s="61"/>
      <c r="W19" s="42" t="str">
        <f>IF(V19="","",VLOOKUP('[1]TKB TONG HOP'!V19,'[1]PHAN CONG LOP DAY CUA GV'!$A$2:$W$26,11,0))</f>
        <v/>
      </c>
      <c r="X19" s="61"/>
      <c r="Y19" s="42" t="str">
        <f>IF(X19="","",VLOOKUP('[1]TKB TONG HOP'!X19,'[1]PHAN CONG LOP DAY CUA GV'!$A$2:$W$26,12,0))</f>
        <v/>
      </c>
      <c r="Z19" s="61"/>
      <c r="AA19" s="42" t="str">
        <f>IF(Z19="","",VLOOKUP('[1]TKB TONG HOP'!Z19,'[1]PHAN CONG LOP DAY CUA GV'!$A$2:$W$26,13,0))</f>
        <v/>
      </c>
      <c r="AB19" s="61"/>
      <c r="AC19" s="42" t="str">
        <f>IF(AB19="","",VLOOKUP('[1]TKB TONG HOP'!AB19,'[1]PHAN CONG LOP DAY CUA GV'!$A$2:$W$26,14,0))</f>
        <v/>
      </c>
      <c r="AD19" s="61"/>
      <c r="AE19" s="42" t="str">
        <f>IF(AD19="","",VLOOKUP('[1]TKB TONG HOP'!AD19,'[1]PHAN CONG LOP DAY CUA GV'!$A$2:$W$26,15,0))</f>
        <v/>
      </c>
      <c r="AF19" s="61"/>
      <c r="AG19" s="42" t="str">
        <f>IF(AF19="","",VLOOKUP('[1]TKB TONG HOP'!AF19,'[1]PHAN CONG LOP DAY CUA GV'!$A$2:$W$26,16,0))</f>
        <v/>
      </c>
      <c r="AH19" s="61"/>
      <c r="AI19" s="42" t="str">
        <f>IF(AH19="","",VLOOKUP('[1]TKB TONG HOP'!AH19,'[1]PHAN CONG LOP DAY CUA GV'!$A$2:$W$26,17,0))</f>
        <v/>
      </c>
      <c r="AJ19" s="61"/>
      <c r="AK19" s="42" t="str">
        <f>IF(AJ19="","",VLOOKUP('[1]TKB TONG HOP'!AJ19,'[1]PHAN CONG LOP DAY CUA GV'!$A$2:$W$26,18,0))</f>
        <v/>
      </c>
      <c r="AL19" s="61"/>
      <c r="AM19" s="42" t="str">
        <f>IF(AL19="","",VLOOKUP('[1]TKB TONG HOP'!AL19,'[1]PHAN CONG LOP DAY CUA GV'!$A$2:$W$26,19,0))</f>
        <v/>
      </c>
      <c r="AN19" s="61"/>
      <c r="AO19" s="42" t="str">
        <f>IF(AN19="","",VLOOKUP('[1]TKB TONG HOP'!AN19,'[1]PHAN CONG LOP DAY CUA GV'!$A$2:$W$26,20,0))</f>
        <v/>
      </c>
    </row>
    <row r="20" spans="1:45" x14ac:dyDescent="0.25">
      <c r="A20" s="24"/>
      <c r="B20" s="63"/>
      <c r="C20" s="64">
        <v>2</v>
      </c>
      <c r="D20" s="40" t="s">
        <v>29</v>
      </c>
      <c r="E20" s="41" t="str">
        <f>IF(D20="","",(VLOOKUP('[1]TKB TONG HOP'!D20,'[1]PHAN CONG LOP DAY CUA GV'!$A$2:$W$26,4,0)))</f>
        <v>Hiếu</v>
      </c>
      <c r="F20" s="40" t="s">
        <v>28</v>
      </c>
      <c r="G20" s="41" t="str">
        <f>IF(F20="","",(VLOOKUP('[1]TKB TONG HOP'!F20,'[1]PHAN CONG LOP DAY CUA GV'!$A$2:$W$26,4,0)))</f>
        <v>Trường</v>
      </c>
      <c r="H20" s="40" t="s">
        <v>17</v>
      </c>
      <c r="I20" s="41" t="str">
        <f>IF(H20="","",(VLOOKUP('[1]TKB TONG HOP'!H20,'[1]PHAN CONG LOP DAY CUA GV'!$A$2:$W$26,4,0)))</f>
        <v>Thuỷ</v>
      </c>
      <c r="J20" s="70" t="s">
        <v>25</v>
      </c>
      <c r="K20" s="41" t="str">
        <f>IF(J20="","",(VLOOKUP('[1]TKB TONG HOP'!J20,'[1]PHAN CONG LOP DAY CUA GV'!$A$2:$W$26,5,0)))</f>
        <v>Luân td</v>
      </c>
      <c r="L20" s="40" t="s">
        <v>16</v>
      </c>
      <c r="M20" s="41" t="str">
        <f>IF(L20="","",VLOOKUP('[1]TKB TONG HOP'!L20,'[1]PHAN CONG LOP DAY CUA GV'!$A$2:$W$26,6,0))</f>
        <v>Tuân</v>
      </c>
      <c r="N20" s="40" t="s">
        <v>24</v>
      </c>
      <c r="O20" s="41" t="str">
        <f>IF(N20="","",VLOOKUP('[1]TKB TONG HOP'!N20,'[1]PHAN CONG LOP DAY CUA GV'!$A$2:$W$26,7,0))</f>
        <v>Phương</v>
      </c>
      <c r="P20" s="40" t="s">
        <v>16</v>
      </c>
      <c r="Q20" s="41" t="str">
        <f>IF(P20="","",VLOOKUP('[1]TKB TONG HOP'!P20,'[1]PHAN CONG LOP DAY CUA GV'!$A$2:$W$26,8,0))</f>
        <v>Phụng</v>
      </c>
      <c r="R20" s="40" t="s">
        <v>16</v>
      </c>
      <c r="S20" s="41" t="str">
        <f>IF(R20="","",VLOOKUP('[1]TKB TONG HOP'!R20,'[1]PHAN CONG LOP DAY CUA GV'!$A$2:$W$26,9,0))</f>
        <v>L. Oanh</v>
      </c>
      <c r="T20" s="40"/>
      <c r="U20" s="41" t="str">
        <f>IF(T20="","",VLOOKUP('[1]TKB TONG HOP'!T20,'[1]PHAN CONG LOP DAY CUA GV'!$A$2:$W$26,10,0))</f>
        <v/>
      </c>
      <c r="V20" s="40"/>
      <c r="W20" s="41" t="str">
        <f>IF(V20="","",VLOOKUP('[1]TKB TONG HOP'!V20,'[1]PHAN CONG LOP DAY CUA GV'!$A$2:$W$26,11,0))</f>
        <v/>
      </c>
      <c r="X20" s="40"/>
      <c r="Y20" s="41" t="str">
        <f>IF(X20="","",VLOOKUP('[1]TKB TONG HOP'!X20,'[1]PHAN CONG LOP DAY CUA GV'!$A$2:$W$26,12,0))</f>
        <v/>
      </c>
      <c r="Z20" s="40"/>
      <c r="AA20" s="41" t="str">
        <f>IF(Z20="","",VLOOKUP('[1]TKB TONG HOP'!Z20,'[1]PHAN CONG LOP DAY CUA GV'!$A$2:$W$26,13,0))</f>
        <v/>
      </c>
      <c r="AB20" s="40"/>
      <c r="AC20" s="41" t="str">
        <f>IF(AB20="","",VLOOKUP('[1]TKB TONG HOP'!AB20,'[1]PHAN CONG LOP DAY CUA GV'!$A$2:$W$26,14,0))</f>
        <v/>
      </c>
      <c r="AD20" s="40"/>
      <c r="AE20" s="41" t="str">
        <f>IF(AD20="","",VLOOKUP('[1]TKB TONG HOP'!AD20,'[1]PHAN CONG LOP DAY CUA GV'!$A$2:$W$26,15,0))</f>
        <v/>
      </c>
      <c r="AF20" s="40"/>
      <c r="AG20" s="41" t="str">
        <f>IF(AF20="","",VLOOKUP('[1]TKB TONG HOP'!AF20,'[1]PHAN CONG LOP DAY CUA GV'!$A$2:$W$26,16,0))</f>
        <v/>
      </c>
      <c r="AH20" s="40"/>
      <c r="AI20" s="41" t="str">
        <f>IF(AH20="","",VLOOKUP('[1]TKB TONG HOP'!AH20,'[1]PHAN CONG LOP DAY CUA GV'!$A$2:$W$26,17,0))</f>
        <v/>
      </c>
      <c r="AJ20" s="40"/>
      <c r="AK20" s="41" t="str">
        <f>IF(AJ20="","",VLOOKUP('[1]TKB TONG HOP'!AJ20,'[1]PHAN CONG LOP DAY CUA GV'!$A$2:$W$26,18,0))</f>
        <v/>
      </c>
      <c r="AL20" s="40"/>
      <c r="AM20" s="41" t="str">
        <f>IF(AL20="","",VLOOKUP('[1]TKB TONG HOP'!AL20,'[1]PHAN CONG LOP DAY CUA GV'!$A$2:$W$26,19,0))</f>
        <v/>
      </c>
      <c r="AN20" s="40"/>
      <c r="AO20" s="41" t="str">
        <f>IF(AN20="","",VLOOKUP('[1]TKB TONG HOP'!AN20,'[1]PHAN CONG LOP DAY CUA GV'!$A$2:$W$26,20,0))</f>
        <v/>
      </c>
    </row>
    <row r="21" spans="1:45" x14ac:dyDescent="0.25">
      <c r="A21" s="24"/>
      <c r="B21" s="63"/>
      <c r="C21" s="64">
        <v>3</v>
      </c>
      <c r="D21" s="40" t="s">
        <v>16</v>
      </c>
      <c r="E21" s="42" t="str">
        <f>IF(D21="","",(VLOOKUP('[1]TKB TONG HOP'!D21,'[1]PHAN CONG LOP DAY CUA GV'!$A$2:$W$26,2,0)))</f>
        <v>Thắm</v>
      </c>
      <c r="F21" s="40" t="s">
        <v>16</v>
      </c>
      <c r="G21" s="41" t="s">
        <v>13</v>
      </c>
      <c r="H21" s="40" t="s">
        <v>28</v>
      </c>
      <c r="I21" s="41" t="str">
        <f>IF(H21="","",(VLOOKUP('[1]TKB TONG HOP'!H21,'[1]PHAN CONG LOP DAY CUA GV'!$A$2:$W$26,4,0)))</f>
        <v>Trường</v>
      </c>
      <c r="J21" s="40" t="s">
        <v>29</v>
      </c>
      <c r="K21" s="41" t="str">
        <f>IF(J21="","",(VLOOKUP('[1]TKB TONG HOP'!J21,'[1]PHAN CONG LOP DAY CUA GV'!$A$2:$W$26,5,0)))</f>
        <v>Hiếu</v>
      </c>
      <c r="L21" s="40" t="s">
        <v>17</v>
      </c>
      <c r="M21" s="41" t="str">
        <f>IF(L21="","",VLOOKUP('[1]TKB TONG HOP'!L21,'[1]PHAN CONG LOP DAY CUA GV'!$A$2:$W$26,6,0))</f>
        <v>Thuỷ</v>
      </c>
      <c r="N21" s="70" t="s">
        <v>25</v>
      </c>
      <c r="O21" s="41" t="str">
        <f>IF(N21="","",VLOOKUP('[1]TKB TONG HOP'!N21,'[1]PHAN CONG LOP DAY CUA GV'!$A$2:$W$26,7,0))</f>
        <v>Luân td</v>
      </c>
      <c r="P21" s="40" t="s">
        <v>26</v>
      </c>
      <c r="Q21" s="41" t="str">
        <f>IF(P21="","",VLOOKUP('[1]TKB TONG HOP'!P21,'[1]PHAN CONG LOP DAY CUA GV'!$A$2:$W$26,8,0))</f>
        <v>Phụng</v>
      </c>
      <c r="R21" s="40" t="s">
        <v>12</v>
      </c>
      <c r="S21" s="41" t="str">
        <f>IF(R21="","",VLOOKUP('[1]TKB TONG HOP'!R21,'[1]PHAN CONG LOP DAY CUA GV'!$A$2:$W$26,9,0))</f>
        <v>L. Oanh</v>
      </c>
      <c r="T21" s="40"/>
      <c r="U21" s="41" t="str">
        <f>IF(T21="","",VLOOKUP('[1]TKB TONG HOP'!T21,'[1]PHAN CONG LOP DAY CUA GV'!$A$2:$W$26,10,0))</f>
        <v/>
      </c>
      <c r="V21" s="40"/>
      <c r="W21" s="41" t="str">
        <f>IF(V21="","",VLOOKUP('[1]TKB TONG HOP'!V21,'[1]PHAN CONG LOP DAY CUA GV'!$A$2:$W$26,11,0))</f>
        <v/>
      </c>
      <c r="X21" s="40"/>
      <c r="Y21" s="41" t="str">
        <f>IF(X21="","",VLOOKUP('[1]TKB TONG HOP'!X21,'[1]PHAN CONG LOP DAY CUA GV'!$A$2:$W$26,12,0))</f>
        <v/>
      </c>
      <c r="Z21" s="40"/>
      <c r="AA21" s="41" t="str">
        <f>IF(Z21="","",VLOOKUP('[1]TKB TONG HOP'!Z21,'[1]PHAN CONG LOP DAY CUA GV'!$A$2:$W$26,13,0))</f>
        <v/>
      </c>
      <c r="AB21" s="40"/>
      <c r="AC21" s="41" t="str">
        <f>IF(AB21="","",VLOOKUP('[1]TKB TONG HOP'!AB21,'[1]PHAN CONG LOP DAY CUA GV'!$A$2:$W$26,14,0))</f>
        <v/>
      </c>
      <c r="AD21" s="40"/>
      <c r="AE21" s="41" t="str">
        <f>IF(AD21="","",VLOOKUP('[1]TKB TONG HOP'!AD21,'[1]PHAN CONG LOP DAY CUA GV'!$A$2:$W$26,15,0))</f>
        <v/>
      </c>
      <c r="AF21" s="40"/>
      <c r="AG21" s="41" t="str">
        <f>IF(AF21="","",VLOOKUP('[1]TKB TONG HOP'!AF21,'[1]PHAN CONG LOP DAY CUA GV'!$A$2:$W$26,16,0))</f>
        <v/>
      </c>
      <c r="AH21" s="40"/>
      <c r="AI21" s="41" t="str">
        <f>IF(AH21="","",VLOOKUP('[1]TKB TONG HOP'!AH21,'[1]PHAN CONG LOP DAY CUA GV'!$A$2:$W$26,17,0))</f>
        <v/>
      </c>
      <c r="AJ21" s="40"/>
      <c r="AK21" s="41" t="str">
        <f>IF(AJ21="","",VLOOKUP('[1]TKB TONG HOP'!AJ21,'[1]PHAN CONG LOP DAY CUA GV'!$A$2:$W$26,18,0))</f>
        <v/>
      </c>
      <c r="AL21" s="40"/>
      <c r="AM21" s="41" t="str">
        <f>IF(AL21="","",VLOOKUP('[1]TKB TONG HOP'!AL21,'[1]PHAN CONG LOP DAY CUA GV'!$A$2:$W$26,19,0))</f>
        <v/>
      </c>
      <c r="AN21" s="40"/>
      <c r="AO21" s="41" t="str">
        <f>IF(AN21="","",VLOOKUP('[1]TKB TONG HOP'!AN21,'[1]PHAN CONG LOP DAY CUA GV'!$A$2:$W$26,20,0))</f>
        <v/>
      </c>
      <c r="AQ21" s="4" t="s">
        <v>27</v>
      </c>
    </row>
    <row r="22" spans="1:45" x14ac:dyDescent="0.25">
      <c r="A22" s="24"/>
      <c r="B22" s="63"/>
      <c r="C22" s="64">
        <v>4</v>
      </c>
      <c r="D22" s="40" t="s">
        <v>16</v>
      </c>
      <c r="E22" s="42" t="str">
        <f>IF(D22="","",(VLOOKUP('[1]TKB TONG HOP'!D22,'[1]PHAN CONG LOP DAY CUA GV'!$A$2:$W$26,2,0)))</f>
        <v>Thắm</v>
      </c>
      <c r="F22" s="40" t="s">
        <v>16</v>
      </c>
      <c r="G22" s="41" t="s">
        <v>13</v>
      </c>
      <c r="H22" s="40" t="s">
        <v>29</v>
      </c>
      <c r="I22" s="41" t="str">
        <f>IF(H22="","",(VLOOKUP('[1]TKB TONG HOP'!H22,'[1]PHAN CONG LOP DAY CUA GV'!$A$2:$W$26,4,0)))</f>
        <v>Hiếu</v>
      </c>
      <c r="J22" s="40" t="s">
        <v>28</v>
      </c>
      <c r="K22" s="41" t="str">
        <f>IF(J22="","",(VLOOKUP('[1]TKB TONG HOP'!J22,'[1]PHAN CONG LOP DAY CUA GV'!$A$2:$W$26,5,0)))</f>
        <v>Trường</v>
      </c>
      <c r="L22" s="40" t="s">
        <v>17</v>
      </c>
      <c r="M22" s="41" t="str">
        <f>IF(L22="","",VLOOKUP('[1]TKB TONG HOP'!L22,'[1]PHAN CONG LOP DAY CUA GV'!$A$2:$W$26,6,0))</f>
        <v>Thuỷ</v>
      </c>
      <c r="N22" s="70" t="s">
        <v>25</v>
      </c>
      <c r="O22" s="41" t="str">
        <f>IF(N22="","",VLOOKUP('[1]TKB TONG HOP'!N22,'[1]PHAN CONG LOP DAY CUA GV'!$A$2:$W$26,7,0))</f>
        <v>Luân td</v>
      </c>
      <c r="P22" s="40" t="s">
        <v>30</v>
      </c>
      <c r="Q22" s="41" t="str">
        <f>IF(P22="","",VLOOKUP('[1]TKB TONG HOP'!P22,'[1]PHAN CONG LOP DAY CUA GV'!$A$2:$W$26,8,0))</f>
        <v>Phụng</v>
      </c>
      <c r="R22" s="40" t="s">
        <v>31</v>
      </c>
      <c r="S22" s="41" t="str">
        <f>IF(R22="","",VLOOKUP('[1]TKB TONG HOP'!R22,'[1]PHAN CONG LOP DAY CUA GV'!$A$2:$W$26,9,0))</f>
        <v>L. Oanh</v>
      </c>
      <c r="T22" s="40"/>
      <c r="U22" s="41" t="str">
        <f>IF(T22="","",VLOOKUP('[1]TKB TONG HOP'!T22,'[1]PHAN CONG LOP DAY CUA GV'!$A$2:$W$26,10,0))</f>
        <v/>
      </c>
      <c r="V22" s="40"/>
      <c r="W22" s="41" t="str">
        <f>IF(V22="","",VLOOKUP('[1]TKB TONG HOP'!V22,'[1]PHAN CONG LOP DAY CUA GV'!$A$2:$W$26,11,0))</f>
        <v/>
      </c>
      <c r="X22" s="40"/>
      <c r="Y22" s="41" t="str">
        <f>IF(X22="","",VLOOKUP('[1]TKB TONG HOP'!X22,'[1]PHAN CONG LOP DAY CUA GV'!$A$2:$W$26,12,0))</f>
        <v/>
      </c>
      <c r="Z22" s="40"/>
      <c r="AA22" s="41" t="str">
        <f>IF(Z22="","",VLOOKUP('[1]TKB TONG HOP'!Z22,'[1]PHAN CONG LOP DAY CUA GV'!$A$2:$W$26,13,0))</f>
        <v/>
      </c>
      <c r="AB22" s="40"/>
      <c r="AC22" s="41" t="str">
        <f>IF(AB22="","",VLOOKUP('[1]TKB TONG HOP'!AB22,'[1]PHAN CONG LOP DAY CUA GV'!$A$2:$W$26,14,0))</f>
        <v/>
      </c>
      <c r="AD22" s="40"/>
      <c r="AE22" s="41" t="str">
        <f>IF(AD22="","",VLOOKUP('[1]TKB TONG HOP'!AD22,'[1]PHAN CONG LOP DAY CUA GV'!$A$2:$W$26,15,0))</f>
        <v/>
      </c>
      <c r="AF22" s="40"/>
      <c r="AG22" s="41" t="str">
        <f>IF(AF22="","",VLOOKUP('[1]TKB TONG HOP'!AF22,'[1]PHAN CONG LOP DAY CUA GV'!$A$2:$W$26,16,0))</f>
        <v/>
      </c>
      <c r="AH22" s="40"/>
      <c r="AI22" s="41" t="str">
        <f>IF(AH22="","",VLOOKUP('[1]TKB TONG HOP'!AH22,'[1]PHAN CONG LOP DAY CUA GV'!$A$2:$W$26,17,0))</f>
        <v/>
      </c>
      <c r="AJ22" s="40"/>
      <c r="AK22" s="41" t="str">
        <f>IF(AJ22="","",VLOOKUP('[1]TKB TONG HOP'!AJ22,'[1]PHAN CONG LOP DAY CUA GV'!$A$2:$W$26,18,0))</f>
        <v/>
      </c>
      <c r="AL22" s="40"/>
      <c r="AM22" s="41" t="str">
        <f>IF(AL22="","",VLOOKUP('[1]TKB TONG HOP'!AL22,'[1]PHAN CONG LOP DAY CUA GV'!$A$2:$W$26,19,0))</f>
        <v/>
      </c>
      <c r="AN22" s="40"/>
      <c r="AO22" s="41" t="str">
        <f>IF(AN22="","",VLOOKUP('[1]TKB TONG HOP'!AN22,'[1]PHAN CONG LOP DAY CUA GV'!$A$2:$W$26,20,0))</f>
        <v/>
      </c>
    </row>
    <row r="23" spans="1:45" x14ac:dyDescent="0.25">
      <c r="A23" s="24"/>
      <c r="B23" s="67"/>
      <c r="C23" s="68">
        <v>5</v>
      </c>
      <c r="D23" s="47"/>
      <c r="E23" s="48" t="str">
        <f>IF(D23="","",(VLOOKUP('[1]TKB TONG HOP'!D23,'[1]PHAN CONG LOP DAY CUA GV'!$A$2:$W$26,2,0)))</f>
        <v/>
      </c>
      <c r="F23" s="47"/>
      <c r="G23" s="48"/>
      <c r="H23" s="47"/>
      <c r="I23" s="48" t="str">
        <f>IF(H23="","",(VLOOKUP('[1]TKB TONG HOP'!H23,'[1]PHAN CONG LOP DAY CUA GV'!$A$2:$W$26,4,0)))</f>
        <v/>
      </c>
      <c r="J23" s="47"/>
      <c r="K23" s="48" t="str">
        <f>IF(J23="","",(VLOOKUP('[1]TKB TONG HOP'!J23,'[1]PHAN CONG LOP DAY CUA GV'!$A$2:$W$26,5,0)))</f>
        <v/>
      </c>
      <c r="L23" s="47"/>
      <c r="M23" s="48" t="str">
        <f>IF(L23="","",VLOOKUP('[1]TKB TONG HOP'!L23,'[1]PHAN CONG LOP DAY CUA GV'!$A$2:$W$26,6,0))</f>
        <v/>
      </c>
      <c r="N23" s="47"/>
      <c r="O23" s="48" t="str">
        <f>IF(N23="","",VLOOKUP('[1]TKB TONG HOP'!N23,'[1]PHAN CONG LOP DAY CUA GV'!$A$2:$W$26,7,0))</f>
        <v/>
      </c>
      <c r="P23" s="47"/>
      <c r="Q23" s="48" t="str">
        <f>IF(P23="","",VLOOKUP('[1]TKB TONG HOP'!P23,'[1]PHAN CONG LOP DAY CUA GV'!$A$2:$W$26,8,0))</f>
        <v/>
      </c>
      <c r="R23" s="47"/>
      <c r="S23" s="48" t="str">
        <f>IF(R23="","",VLOOKUP('[1]TKB TONG HOP'!R23,'[1]PHAN CONG LOP DAY CUA GV'!$A$2:$W$26,9,0))</f>
        <v/>
      </c>
      <c r="T23" s="47"/>
      <c r="U23" s="48" t="str">
        <f>IF(T23="","",VLOOKUP('[1]TKB TONG HOP'!T23,'[1]PHAN CONG LOP DAY CUA GV'!$A$2:$W$26,10,0))</f>
        <v/>
      </c>
      <c r="V23" s="47"/>
      <c r="W23" s="48" t="str">
        <f>IF(V23="","",VLOOKUP('[1]TKB TONG HOP'!V23,'[1]PHAN CONG LOP DAY CUA GV'!$A$2:$W$26,11,0))</f>
        <v/>
      </c>
      <c r="X23" s="47"/>
      <c r="Y23" s="48" t="str">
        <f>IF(X23="","",VLOOKUP('[1]TKB TONG HOP'!X23,'[1]PHAN CONG LOP DAY CUA GV'!$A$2:$W$26,12,0))</f>
        <v/>
      </c>
      <c r="Z23" s="47"/>
      <c r="AA23" s="48" t="str">
        <f>IF(Z23="","",VLOOKUP('[1]TKB TONG HOP'!Z23,'[1]PHAN CONG LOP DAY CUA GV'!$A$2:$W$26,13,0))</f>
        <v/>
      </c>
      <c r="AB23" s="47"/>
      <c r="AC23" s="48" t="str">
        <f>IF(AB23="","",VLOOKUP('[1]TKB TONG HOP'!AB23,'[1]PHAN CONG LOP DAY CUA GV'!$A$2:$W$26,14,0))</f>
        <v/>
      </c>
      <c r="AD23" s="47"/>
      <c r="AE23" s="48" t="str">
        <f>IF(AD23="","",VLOOKUP('[1]TKB TONG HOP'!AD23,'[1]PHAN CONG LOP DAY CUA GV'!$A$2:$W$26,15,0))</f>
        <v/>
      </c>
      <c r="AF23" s="47"/>
      <c r="AG23" s="48" t="str">
        <f>IF(AF23="","",VLOOKUP('[1]TKB TONG HOP'!AF23,'[1]PHAN CONG LOP DAY CUA GV'!$A$2:$W$26,16,0))</f>
        <v/>
      </c>
      <c r="AH23" s="47"/>
      <c r="AI23" s="48" t="str">
        <f>IF(AH23="","",VLOOKUP('[1]TKB TONG HOP'!AH23,'[1]PHAN CONG LOP DAY CUA GV'!$A$2:$W$26,17,0))</f>
        <v/>
      </c>
      <c r="AJ23" s="47"/>
      <c r="AK23" s="48" t="str">
        <f>IF(AJ23="","",VLOOKUP('[1]TKB TONG HOP'!AJ23,'[1]PHAN CONG LOP DAY CUA GV'!$A$2:$W$26,18,0))</f>
        <v/>
      </c>
      <c r="AL23" s="47"/>
      <c r="AM23" s="48" t="str">
        <f>IF(AL23="","",VLOOKUP('[1]TKB TONG HOP'!AL23,'[1]PHAN CONG LOP DAY CUA GV'!$A$2:$W$26,19,0))</f>
        <v/>
      </c>
      <c r="AN23" s="47"/>
      <c r="AO23" s="48" t="str">
        <f>IF(AN23="","",VLOOKUP('[1]TKB TONG HOP'!AN23,'[1]PHAN CONG LOP DAY CUA GV'!$A$2:$W$26,20,0))</f>
        <v/>
      </c>
    </row>
    <row r="24" spans="1:45" x14ac:dyDescent="0.25">
      <c r="A24" s="24"/>
      <c r="B24" s="59" t="s">
        <v>20</v>
      </c>
      <c r="C24" s="60">
        <v>1</v>
      </c>
      <c r="D24" s="71" t="s">
        <v>17</v>
      </c>
      <c r="E24" s="42" t="str">
        <f>IF(D24="","",(VLOOKUP('[1]TKB TONG HOP'!D24,'[1]PHAN CONG LOP DAY CUA GV'!$A$2:$W$26,2,0)))</f>
        <v>Thuỷ</v>
      </c>
      <c r="F24" s="40" t="s">
        <v>24</v>
      </c>
      <c r="G24" s="41" t="str">
        <f>IF(F24="","",(VLOOKUP('[1]TKB TONG HOP'!F24,'[1]PHAN CONG LOP DAY CUA GV'!$A$2:$W$26,2,0)))</f>
        <v>Luân tpt</v>
      </c>
      <c r="H24" s="69" t="s">
        <v>25</v>
      </c>
      <c r="I24" s="42" t="str">
        <f>IF(H24="","",(VLOOKUP('[1]TKB TONG HOP'!H24,'[1]PHAN CONG LOP DAY CUA GV'!$A$2:$W$26,4,0)))</f>
        <v>Luân td</v>
      </c>
      <c r="J24" s="61" t="s">
        <v>16</v>
      </c>
      <c r="K24" s="42" t="str">
        <f>IF(J24="","",(VLOOKUP('[1]TKB TONG HOP'!J24,'[1]PHAN CONG LOP DAY CUA GV'!$A$2:$W$26,5,0)))</f>
        <v>Hồng</v>
      </c>
      <c r="L24" s="61" t="s">
        <v>12</v>
      </c>
      <c r="M24" s="42" t="str">
        <f>IF(L24="","",VLOOKUP('[1]TKB TONG HOP'!L24,'[1]PHAN CONG LOP DAY CUA GV'!$A$2:$W$26,6,0))</f>
        <v>Tuân</v>
      </c>
      <c r="N24" s="61" t="s">
        <v>16</v>
      </c>
      <c r="O24" s="42" t="str">
        <f>IF(N24="","",VLOOKUP('[1]TKB TONG HOP'!N24,'[1]PHAN CONG LOP DAY CUA GV'!$A$2:$W$26,7,0))</f>
        <v>Trung</v>
      </c>
      <c r="P24" s="61" t="s">
        <v>23</v>
      </c>
      <c r="Q24" s="42" t="str">
        <f>IF(P24="","",VLOOKUP('[1]TKB TONG HOP'!P24,'[1]PHAN CONG LOP DAY CUA GV'!$A$2:$W$26,8,0))</f>
        <v>Phụng</v>
      </c>
      <c r="R24" s="61" t="s">
        <v>16</v>
      </c>
      <c r="S24" s="42" t="str">
        <f>IF(R24="","",VLOOKUP('[1]TKB TONG HOP'!R24,'[1]PHAN CONG LOP DAY CUA GV'!$A$2:$W$26,9,0))</f>
        <v>L. Oanh</v>
      </c>
      <c r="T24" s="61"/>
      <c r="U24" s="42" t="str">
        <f>IF(T24="","",VLOOKUP('[1]TKB TONG HOP'!T24,'[1]PHAN CONG LOP DAY CUA GV'!$A$2:$W$26,10,0))</f>
        <v/>
      </c>
      <c r="V24" s="61"/>
      <c r="W24" s="42" t="str">
        <f>IF(V24="","",VLOOKUP('[1]TKB TONG HOP'!V24,'[1]PHAN CONG LOP DAY CUA GV'!$A$2:$W$26,11,0))</f>
        <v/>
      </c>
      <c r="X24" s="61"/>
      <c r="Y24" s="42" t="str">
        <f>IF(X24="","",VLOOKUP('[1]TKB TONG HOP'!X24,'[1]PHAN CONG LOP DAY CUA GV'!$A$2:$W$26,12,0))</f>
        <v/>
      </c>
      <c r="Z24" s="61"/>
      <c r="AA24" s="42" t="str">
        <f>IF(Z24="","",VLOOKUP('[1]TKB TONG HOP'!Z24,'[1]PHAN CONG LOP DAY CUA GV'!$A$2:$W$26,13,0))</f>
        <v/>
      </c>
      <c r="AB24" s="61"/>
      <c r="AC24" s="42" t="str">
        <f>IF(AB24="","",VLOOKUP('[1]TKB TONG HOP'!AB24,'[1]PHAN CONG LOP DAY CUA GV'!$A$2:$W$26,14,0))</f>
        <v/>
      </c>
      <c r="AD24" s="61"/>
      <c r="AE24" s="42" t="str">
        <f>IF(AD24="","",VLOOKUP('[1]TKB TONG HOP'!AD24,'[1]PHAN CONG LOP DAY CUA GV'!$A$2:$W$26,15,0))</f>
        <v/>
      </c>
      <c r="AF24" s="61"/>
      <c r="AG24" s="42" t="str">
        <f>IF(AF24="","",VLOOKUP('[1]TKB TONG HOP'!AF24,'[1]PHAN CONG LOP DAY CUA GV'!$A$2:$W$26,16,0))</f>
        <v/>
      </c>
      <c r="AH24" s="61"/>
      <c r="AI24" s="42" t="str">
        <f>IF(AH24="","",VLOOKUP('[1]TKB TONG HOP'!AH24,'[1]PHAN CONG LOP DAY CUA GV'!$A$2:$W$26,17,0))</f>
        <v/>
      </c>
      <c r="AJ24" s="61"/>
      <c r="AK24" s="42" t="str">
        <f>IF(AJ24="","",VLOOKUP('[1]TKB TONG HOP'!AJ24,'[1]PHAN CONG LOP DAY CUA GV'!$A$2:$W$26,18,0))</f>
        <v/>
      </c>
      <c r="AL24" s="61"/>
      <c r="AM24" s="42" t="str">
        <f>IF(AL24="","",VLOOKUP('[1]TKB TONG HOP'!AL24,'[1]PHAN CONG LOP DAY CUA GV'!$A$2:$W$26,19,0))</f>
        <v/>
      </c>
      <c r="AN24" s="61"/>
      <c r="AO24" s="42" t="str">
        <f>IF(AN24="","",VLOOKUP('[1]TKB TONG HOP'!AN24,'[1]PHAN CONG LOP DAY CUA GV'!$A$2:$W$26,20,0))</f>
        <v/>
      </c>
      <c r="AS24" s="4" t="s">
        <v>32</v>
      </c>
    </row>
    <row r="25" spans="1:45" x14ac:dyDescent="0.25">
      <c r="A25" s="24"/>
      <c r="B25" s="63"/>
      <c r="C25" s="64">
        <v>2</v>
      </c>
      <c r="D25" s="72" t="s">
        <v>17</v>
      </c>
      <c r="E25" s="41" t="str">
        <f>IF(D25="","",(VLOOKUP('[1]TKB TONG HOP'!D25,'[1]PHAN CONG LOP DAY CUA GV'!$A$2:$W$26,2,0)))</f>
        <v>Thuỷ</v>
      </c>
      <c r="F25" s="70" t="s">
        <v>25</v>
      </c>
      <c r="G25" s="42" t="str">
        <f>IF(F25="","",(VLOOKUP('[1]TKB TONG HOP'!F25,'[1]PHAN CONG LOP DAY CUA GV'!$A$2:$W$26,4,0)))</f>
        <v>Luân td</v>
      </c>
      <c r="H25" s="40" t="s">
        <v>16</v>
      </c>
      <c r="I25" s="41" t="str">
        <f>IF(H25="","",(VLOOKUP('[1]TKB TONG HOP'!H25,'[1]PHAN CONG LOP DAY CUA GV'!$A$2:$W$26,4,0)))</f>
        <v>vân</v>
      </c>
      <c r="J25" s="40" t="s">
        <v>16</v>
      </c>
      <c r="K25" s="41" t="str">
        <f>IF(J25="","",(VLOOKUP('[1]TKB TONG HOP'!J25,'[1]PHAN CONG LOP DAY CUA GV'!$A$2:$W$26,5,0)))</f>
        <v>Hồng</v>
      </c>
      <c r="L25" s="40" t="s">
        <v>12</v>
      </c>
      <c r="M25" s="41" t="str">
        <f>IF(L25="","",VLOOKUP('[1]TKB TONG HOP'!L25,'[1]PHAN CONG LOP DAY CUA GV'!$A$2:$W$26,6,0))</f>
        <v>Tuân</v>
      </c>
      <c r="N25" s="40" t="s">
        <v>16</v>
      </c>
      <c r="O25" s="41" t="str">
        <f>IF(N25="","",VLOOKUP('[1]TKB TONG HOP'!N25,'[1]PHAN CONG LOP DAY CUA GV'!$A$2:$W$26,7,0))</f>
        <v>Trung</v>
      </c>
      <c r="P25" s="40" t="s">
        <v>12</v>
      </c>
      <c r="Q25" s="41" t="str">
        <f>IF(P25="","",VLOOKUP('[1]TKB TONG HOP'!P25,'[1]PHAN CONG LOP DAY CUA GV'!$A$2:$W$26,8,0))</f>
        <v>Phụng</v>
      </c>
      <c r="R25" s="40" t="s">
        <v>16</v>
      </c>
      <c r="S25" s="41" t="str">
        <f>IF(R25="","",VLOOKUP('[1]TKB TONG HOP'!R25,'[1]PHAN CONG LOP DAY CUA GV'!$A$2:$W$26,9,0))</f>
        <v>L. Oanh</v>
      </c>
      <c r="T25" s="40"/>
      <c r="U25" s="41" t="str">
        <f>IF(T25="","",VLOOKUP('[1]TKB TONG HOP'!T25,'[1]PHAN CONG LOP DAY CUA GV'!$A$2:$W$26,10,0))</f>
        <v/>
      </c>
      <c r="V25" s="40"/>
      <c r="W25" s="41" t="str">
        <f>IF(V25="","",VLOOKUP('[1]TKB TONG HOP'!V25,'[1]PHAN CONG LOP DAY CUA GV'!$A$2:$W$26,11,0))</f>
        <v/>
      </c>
      <c r="X25" s="40"/>
      <c r="Y25" s="41" t="str">
        <f>IF(X25="","",VLOOKUP('[1]TKB TONG HOP'!X25,'[1]PHAN CONG LOP DAY CUA GV'!$A$2:$W$26,12,0))</f>
        <v/>
      </c>
      <c r="Z25" s="40"/>
      <c r="AA25" s="41" t="str">
        <f>IF(Z25="","",VLOOKUP('[1]TKB TONG HOP'!Z25,'[1]PHAN CONG LOP DAY CUA GV'!$A$2:$W$26,13,0))</f>
        <v/>
      </c>
      <c r="AB25" s="40"/>
      <c r="AC25" s="41" t="str">
        <f>IF(AB25="","",VLOOKUP('[1]TKB TONG HOP'!AB25,'[1]PHAN CONG LOP DAY CUA GV'!$A$2:$W$26,14,0))</f>
        <v/>
      </c>
      <c r="AD25" s="40"/>
      <c r="AE25" s="41" t="str">
        <f>IF(AD25="","",VLOOKUP('[1]TKB TONG HOP'!AD25,'[1]PHAN CONG LOP DAY CUA GV'!$A$2:$W$26,15,0))</f>
        <v/>
      </c>
      <c r="AF25" s="40"/>
      <c r="AG25" s="41" t="str">
        <f>IF(AF25="","",VLOOKUP('[1]TKB TONG HOP'!AF25,'[1]PHAN CONG LOP DAY CUA GV'!$A$2:$W$26,16,0))</f>
        <v/>
      </c>
      <c r="AH25" s="40"/>
      <c r="AI25" s="41" t="str">
        <f>IF(AH25="","",VLOOKUP('[1]TKB TONG HOP'!AH25,'[1]PHAN CONG LOP DAY CUA GV'!$A$2:$W$26,17,0))</f>
        <v/>
      </c>
      <c r="AJ25" s="40"/>
      <c r="AK25" s="41" t="str">
        <f>IF(AJ25="","",VLOOKUP('[1]TKB TONG HOP'!AJ25,'[1]PHAN CONG LOP DAY CUA GV'!$A$2:$W$26,18,0))</f>
        <v/>
      </c>
      <c r="AL25" s="40"/>
      <c r="AM25" s="41" t="str">
        <f>IF(AL25="","",VLOOKUP('[1]TKB TONG HOP'!AL25,'[1]PHAN CONG LOP DAY CUA GV'!$A$2:$W$26,19,0))</f>
        <v/>
      </c>
      <c r="AN25" s="40"/>
      <c r="AO25" s="41" t="str">
        <f>IF(AN25="","",VLOOKUP('[1]TKB TONG HOP'!AN25,'[1]PHAN CONG LOP DAY CUA GV'!$A$2:$W$26,20,0))</f>
        <v/>
      </c>
    </row>
    <row r="26" spans="1:45" x14ac:dyDescent="0.25">
      <c r="A26" s="24"/>
      <c r="B26" s="63"/>
      <c r="C26" s="64">
        <v>3</v>
      </c>
      <c r="D26" s="40" t="s">
        <v>21</v>
      </c>
      <c r="E26" s="41" t="str">
        <f>IF(D26="","",(VLOOKUP('[1]TKB TONG HOP'!D26,'[1]PHAN CONG LOP DAY CUA GV'!$A$2:$W$26,2,0)))</f>
        <v>Luân tpt</v>
      </c>
      <c r="F26" s="70" t="s">
        <v>25</v>
      </c>
      <c r="G26" s="42" t="str">
        <f>IF(F26="","",(VLOOKUP('[1]TKB TONG HOP'!F26,'[1]PHAN CONG LOP DAY CUA GV'!$A$2:$W$26,4,0)))</f>
        <v>Luân td</v>
      </c>
      <c r="H26" s="40" t="s">
        <v>16</v>
      </c>
      <c r="I26" s="41" t="str">
        <f>IF(H26="","",(VLOOKUP('[1]TKB TONG HOP'!H26,'[1]PHAN CONG LOP DAY CUA GV'!$A$2:$W$26,4,0)))</f>
        <v>vân</v>
      </c>
      <c r="J26" s="40" t="s">
        <v>12</v>
      </c>
      <c r="K26" s="41" t="str">
        <f>IF(J26="","",(VLOOKUP('[1]TKB TONG HOP'!J26,'[1]PHAN CONG LOP DAY CUA GV'!$A$2:$W$26,5,0)))</f>
        <v>Hồng</v>
      </c>
      <c r="L26" s="40" t="s">
        <v>16</v>
      </c>
      <c r="M26" s="41" t="str">
        <f>IF(L26="","",VLOOKUP('[1]TKB TONG HOP'!L26,'[1]PHAN CONG LOP DAY CUA GV'!$A$2:$W$26,6,0))</f>
        <v>Tuân</v>
      </c>
      <c r="N26" s="40" t="s">
        <v>12</v>
      </c>
      <c r="O26" s="41" t="str">
        <f>IF(N26="","",VLOOKUP('[1]TKB TONG HOP'!N26,'[1]PHAN CONG LOP DAY CUA GV'!$A$2:$W$26,7,0))</f>
        <v>Trung</v>
      </c>
      <c r="P26" s="40" t="s">
        <v>22</v>
      </c>
      <c r="Q26" s="41" t="str">
        <f>IF(P26="","",VLOOKUP('[1]TKB TONG HOP'!P26,'[1]PHAN CONG LOP DAY CUA GV'!$A$2:$W$26,8,0))</f>
        <v>Phụng</v>
      </c>
      <c r="R26" s="40" t="s">
        <v>33</v>
      </c>
      <c r="S26" s="41" t="str">
        <f>IF(R26="","",VLOOKUP('[1]TKB TONG HOP'!R26,'[1]PHAN CONG LOP DAY CUA GV'!$A$2:$W$26,9,0))</f>
        <v>L. Oanh</v>
      </c>
      <c r="T26" s="40"/>
      <c r="U26" s="41" t="str">
        <f>IF(T26="","",VLOOKUP('[1]TKB TONG HOP'!T26,'[1]PHAN CONG LOP DAY CUA GV'!$A$2:$W$26,10,0))</f>
        <v/>
      </c>
      <c r="V26" s="40"/>
      <c r="W26" s="41" t="str">
        <f>IF(V26="","",VLOOKUP('[1]TKB TONG HOP'!V26,'[1]PHAN CONG LOP DAY CUA GV'!$A$2:$W$26,11,0))</f>
        <v/>
      </c>
      <c r="X26" s="40"/>
      <c r="Y26" s="41" t="str">
        <f>IF(X26="","",VLOOKUP('[1]TKB TONG HOP'!X26,'[1]PHAN CONG LOP DAY CUA GV'!$A$2:$W$26,12,0))</f>
        <v/>
      </c>
      <c r="Z26" s="40"/>
      <c r="AA26" s="41" t="str">
        <f>IF(Z26="","",VLOOKUP('[1]TKB TONG HOP'!Z26,'[1]PHAN CONG LOP DAY CUA GV'!$A$2:$W$26,13,0))</f>
        <v/>
      </c>
      <c r="AB26" s="40"/>
      <c r="AC26" s="41" t="str">
        <f>IF(AB26="","",VLOOKUP('[1]TKB TONG HOP'!AB26,'[1]PHAN CONG LOP DAY CUA GV'!$A$2:$W$26,14,0))</f>
        <v/>
      </c>
      <c r="AD26" s="40"/>
      <c r="AE26" s="41" t="str">
        <f>IF(AD26="","",VLOOKUP('[1]TKB TONG HOP'!AD26,'[1]PHAN CONG LOP DAY CUA GV'!$A$2:$W$26,15,0))</f>
        <v/>
      </c>
      <c r="AF26" s="40"/>
      <c r="AG26" s="41" t="str">
        <f>IF(AF26="","",VLOOKUP('[1]TKB TONG HOP'!AF26,'[1]PHAN CONG LOP DAY CUA GV'!$A$2:$W$26,16,0))</f>
        <v/>
      </c>
      <c r="AH26" s="40"/>
      <c r="AI26" s="41" t="str">
        <f>IF(AH26="","",VLOOKUP('[1]TKB TONG HOP'!AH26,'[1]PHAN CONG LOP DAY CUA GV'!$A$2:$W$26,17,0))</f>
        <v/>
      </c>
      <c r="AJ26" s="40"/>
      <c r="AK26" s="41" t="str">
        <f>IF(AJ26="","",VLOOKUP('[1]TKB TONG HOP'!AJ26,'[1]PHAN CONG LOP DAY CUA GV'!$A$2:$W$26,18,0))</f>
        <v/>
      </c>
      <c r="AL26" s="40"/>
      <c r="AM26" s="41" t="str">
        <f>IF(AL26="","",VLOOKUP('[1]TKB TONG HOP'!AL26,'[1]PHAN CONG LOP DAY CUA GV'!$A$2:$W$26,19,0))</f>
        <v/>
      </c>
      <c r="AN26" s="40"/>
      <c r="AO26" s="41" t="str">
        <f>IF(AN26="","",VLOOKUP('[1]TKB TONG HOP'!AN26,'[1]PHAN CONG LOP DAY CUA GV'!$A$2:$W$26,20,0))</f>
        <v/>
      </c>
    </row>
    <row r="27" spans="1:45" x14ac:dyDescent="0.25">
      <c r="A27" s="24"/>
      <c r="B27" s="63"/>
      <c r="C27" s="64">
        <v>4</v>
      </c>
      <c r="D27" s="40"/>
      <c r="E27" s="41" t="str">
        <f>IF(D27="","",(VLOOKUP('[1]TKB TONG HOP'!D27,'[1]PHAN CONG LOP DAY CUA GV'!$A$2:$W$26,2,0)))</f>
        <v/>
      </c>
      <c r="F27" s="40"/>
      <c r="G27" s="41"/>
      <c r="H27" s="40"/>
      <c r="I27" s="41" t="str">
        <f>IF(H27="","",(VLOOKUP('[1]TKB TONG HOP'!H27,'[1]PHAN CONG LOP DAY CUA GV'!$A$2:$W$26,4,0)))</f>
        <v/>
      </c>
      <c r="J27" s="40"/>
      <c r="K27" s="41" t="str">
        <f>IF(J27="","",(VLOOKUP('[1]TKB TONG HOP'!J27,'[1]PHAN CONG LOP DAY CUA GV'!$A$2:$W$26,5,0)))</f>
        <v/>
      </c>
      <c r="L27" s="40"/>
      <c r="M27" s="41" t="str">
        <f>IF(L27="","",VLOOKUP('[1]TKB TONG HOP'!L27,'[1]PHAN CONG LOP DAY CUA GV'!$A$2:$W$26,6,0))</f>
        <v/>
      </c>
      <c r="N27" s="40"/>
      <c r="O27" s="41" t="str">
        <f>IF(N27="","",VLOOKUP('[1]TKB TONG HOP'!N27,'[1]PHAN CONG LOP DAY CUA GV'!$A$2:$W$26,7,0))</f>
        <v/>
      </c>
      <c r="P27" s="40"/>
      <c r="Q27" s="41" t="str">
        <f>IF(P27="","",VLOOKUP('[1]TKB TONG HOP'!P27,'[1]PHAN CONG LOP DAY CUA GV'!$A$2:$W$26,8,0))</f>
        <v/>
      </c>
      <c r="R27" s="40"/>
      <c r="S27" s="41" t="str">
        <f>IF(R27="","",VLOOKUP('[1]TKB TONG HOP'!R27,'[1]PHAN CONG LOP DAY CUA GV'!$A$2:$W$26,9,0))</f>
        <v/>
      </c>
      <c r="T27" s="40"/>
      <c r="U27" s="41" t="str">
        <f>IF(T27="","",VLOOKUP('[1]TKB TONG HOP'!T27,'[1]PHAN CONG LOP DAY CUA GV'!$A$2:$W$26,10,0))</f>
        <v/>
      </c>
      <c r="V27" s="40"/>
      <c r="W27" s="41" t="str">
        <f>IF(V27="","",VLOOKUP('[1]TKB TONG HOP'!V27,'[1]PHAN CONG LOP DAY CUA GV'!$A$2:$W$26,11,0))</f>
        <v/>
      </c>
      <c r="X27" s="40"/>
      <c r="Y27" s="41" t="str">
        <f>IF(X27="","",VLOOKUP('[1]TKB TONG HOP'!X27,'[1]PHAN CONG LOP DAY CUA GV'!$A$2:$W$26,12,0))</f>
        <v/>
      </c>
      <c r="Z27" s="40"/>
      <c r="AA27" s="41" t="str">
        <f>IF(Z27="","",VLOOKUP('[1]TKB TONG HOP'!Z27,'[1]PHAN CONG LOP DAY CUA GV'!$A$2:$W$26,13,0))</f>
        <v/>
      </c>
      <c r="AB27" s="40"/>
      <c r="AC27" s="41" t="str">
        <f>IF(AB27="","",VLOOKUP('[1]TKB TONG HOP'!AB27,'[1]PHAN CONG LOP DAY CUA GV'!$A$2:$W$26,14,0))</f>
        <v/>
      </c>
      <c r="AD27" s="40"/>
      <c r="AE27" s="41" t="str">
        <f>IF(AD27="","",VLOOKUP('[1]TKB TONG HOP'!AD27,'[1]PHAN CONG LOP DAY CUA GV'!$A$2:$W$26,15,0))</f>
        <v/>
      </c>
      <c r="AF27" s="40"/>
      <c r="AG27" s="41" t="str">
        <f>IF(AF27="","",VLOOKUP('[1]TKB TONG HOP'!AF27,'[1]PHAN CONG LOP DAY CUA GV'!$A$2:$W$26,16,0))</f>
        <v/>
      </c>
      <c r="AH27" s="40"/>
      <c r="AI27" s="41" t="str">
        <f>IF(AH27="","",VLOOKUP('[1]TKB TONG HOP'!AH27,'[1]PHAN CONG LOP DAY CUA GV'!$A$2:$W$26,17,0))</f>
        <v/>
      </c>
      <c r="AJ27" s="40"/>
      <c r="AK27" s="41" t="str">
        <f>IF(AJ27="","",VLOOKUP('[1]TKB TONG HOP'!AJ27,'[1]PHAN CONG LOP DAY CUA GV'!$A$2:$W$26,18,0))</f>
        <v/>
      </c>
      <c r="AL27" s="40"/>
      <c r="AM27" s="41" t="str">
        <f>IF(AL27="","",VLOOKUP('[1]TKB TONG HOP'!AL27,'[1]PHAN CONG LOP DAY CUA GV'!$A$2:$W$26,19,0))</f>
        <v/>
      </c>
      <c r="AN27" s="40"/>
      <c r="AO27" s="41" t="str">
        <f>IF(AN27="","",VLOOKUP('[1]TKB TONG HOP'!AN27,'[1]PHAN CONG LOP DAY CUA GV'!$A$2:$W$26,20,0))</f>
        <v/>
      </c>
    </row>
    <row r="28" spans="1:45" x14ac:dyDescent="0.25">
      <c r="A28" s="24"/>
      <c r="B28" s="67"/>
      <c r="C28" s="68">
        <v>5</v>
      </c>
      <c r="D28" s="47"/>
      <c r="E28" s="48" t="str">
        <f>IF(D28="","",(VLOOKUP('[1]TKB TONG HOP'!D28,'[1]PHAN CONG LOP DAY CUA GV'!$A$2:$W$26,2,0)))</f>
        <v/>
      </c>
      <c r="F28" s="47"/>
      <c r="G28" s="48"/>
      <c r="H28" s="47"/>
      <c r="I28" s="48" t="str">
        <f>IF(H28="","",(VLOOKUP('[1]TKB TONG HOP'!H28,'[1]PHAN CONG LOP DAY CUA GV'!$A$2:$W$26,4,0)))</f>
        <v/>
      </c>
      <c r="J28" s="47"/>
      <c r="K28" s="48" t="str">
        <f>IF(J28="","",(VLOOKUP('[1]TKB TONG HOP'!J28,'[1]PHAN CONG LOP DAY CUA GV'!$A$2:$W$26,5,0)))</f>
        <v/>
      </c>
      <c r="L28" s="47"/>
      <c r="M28" s="48" t="str">
        <f>IF(L28="","",VLOOKUP('[1]TKB TONG HOP'!L28,'[1]PHAN CONG LOP DAY CUA GV'!$A$2:$W$26,6,0))</f>
        <v/>
      </c>
      <c r="N28" s="47"/>
      <c r="O28" s="48" t="str">
        <f>IF(N28="","",VLOOKUP('[1]TKB TONG HOP'!N28,'[1]PHAN CONG LOP DAY CUA GV'!$A$2:$W$26,7,0))</f>
        <v/>
      </c>
      <c r="P28" s="47"/>
      <c r="Q28" s="48" t="str">
        <f>IF(P28="","",VLOOKUP('[1]TKB TONG HOP'!P28,'[1]PHAN CONG LOP DAY CUA GV'!$A$2:$W$26,8,0))</f>
        <v/>
      </c>
      <c r="R28" s="47"/>
      <c r="S28" s="48" t="str">
        <f>IF(R28="","",VLOOKUP('[1]TKB TONG HOP'!R28,'[1]PHAN CONG LOP DAY CUA GV'!$A$2:$W$26,9,0))</f>
        <v/>
      </c>
      <c r="T28" s="47"/>
      <c r="U28" s="48" t="str">
        <f>IF(T28="","",VLOOKUP('[1]TKB TONG HOP'!T28,'[1]PHAN CONG LOP DAY CUA GV'!$A$2:$W$26,10,0))</f>
        <v/>
      </c>
      <c r="V28" s="47"/>
      <c r="W28" s="48" t="str">
        <f>IF(V28="","",VLOOKUP('[1]TKB TONG HOP'!V28,'[1]PHAN CONG LOP DAY CUA GV'!$A$2:$W$26,11,0))</f>
        <v/>
      </c>
      <c r="X28" s="47"/>
      <c r="Y28" s="48" t="str">
        <f>IF(X28="","",VLOOKUP('[1]TKB TONG HOP'!X28,'[1]PHAN CONG LOP DAY CUA GV'!$A$2:$W$26,12,0))</f>
        <v/>
      </c>
      <c r="Z28" s="47"/>
      <c r="AA28" s="48" t="str">
        <f>IF(Z28="","",VLOOKUP('[1]TKB TONG HOP'!Z28,'[1]PHAN CONG LOP DAY CUA GV'!$A$2:$W$26,13,0))</f>
        <v/>
      </c>
      <c r="AB28" s="47"/>
      <c r="AC28" s="48" t="str">
        <f>IF(AB28="","",VLOOKUP('[1]TKB TONG HOP'!AB28,'[1]PHAN CONG LOP DAY CUA GV'!$A$2:$W$26,14,0))</f>
        <v/>
      </c>
      <c r="AD28" s="47"/>
      <c r="AE28" s="48" t="str">
        <f>IF(AD28="","",VLOOKUP('[1]TKB TONG HOP'!AD28,'[1]PHAN CONG LOP DAY CUA GV'!$A$2:$W$26,15,0))</f>
        <v/>
      </c>
      <c r="AF28" s="47"/>
      <c r="AG28" s="48" t="str">
        <f>IF(AF28="","",VLOOKUP('[1]TKB TONG HOP'!AF28,'[1]PHAN CONG LOP DAY CUA GV'!$A$2:$W$26,16,0))</f>
        <v/>
      </c>
      <c r="AH28" s="47"/>
      <c r="AI28" s="48" t="str">
        <f>IF(AH28="","",VLOOKUP('[1]TKB TONG HOP'!AH28,'[1]PHAN CONG LOP DAY CUA GV'!$A$2:$W$26,17,0))</f>
        <v/>
      </c>
      <c r="AJ28" s="47"/>
      <c r="AK28" s="48" t="str">
        <f>IF(AJ28="","",VLOOKUP('[1]TKB TONG HOP'!AJ28,'[1]PHAN CONG LOP DAY CUA GV'!$A$2:$W$26,18,0))</f>
        <v/>
      </c>
      <c r="AL28" s="47"/>
      <c r="AM28" s="48" t="str">
        <f>IF(AL28="","",VLOOKUP('[1]TKB TONG HOP'!AL28,'[1]PHAN CONG LOP DAY CUA GV'!$A$2:$W$26,19,0))</f>
        <v/>
      </c>
      <c r="AN28" s="47"/>
      <c r="AO28" s="48" t="str">
        <f>IF(AN28="","",VLOOKUP('[1]TKB TONG HOP'!AN28,'[1]PHAN CONG LOP DAY CUA GV'!$A$2:$W$26,20,0))</f>
        <v/>
      </c>
    </row>
    <row r="29" spans="1:45" x14ac:dyDescent="0.25">
      <c r="A29" s="19">
        <v>4</v>
      </c>
      <c r="B29" s="59" t="s">
        <v>11</v>
      </c>
      <c r="C29" s="60">
        <v>1</v>
      </c>
      <c r="D29" s="61" t="s">
        <v>16</v>
      </c>
      <c r="E29" s="42" t="str">
        <f>IF(D29="","",(VLOOKUP('[1]TKB TONG HOP'!D29,'[1]PHAN CONG LOP DAY CUA GV'!$A$2:$W$26,2,0)))</f>
        <v>Thắm</v>
      </c>
      <c r="F29" s="61" t="s">
        <v>17</v>
      </c>
      <c r="G29" s="42" t="str">
        <f>IF(F29="","",(VLOOKUP('[1]TKB TONG HOP'!F29,'[1]PHAN CONG LOP DAY CUA GV'!$A$2:$W$26,4,0)))</f>
        <v>Thuỷ</v>
      </c>
      <c r="H29" s="61" t="s">
        <v>33</v>
      </c>
      <c r="I29" s="42" t="str">
        <f>IF(H29="","",(VLOOKUP('[1]TKB TONG HOP'!H29,'[1]PHAN CONG LOP DAY CUA GV'!$A$2:$W$26,4,0)))</f>
        <v>vân</v>
      </c>
      <c r="J29" s="73" t="s">
        <v>34</v>
      </c>
      <c r="K29" s="42" t="str">
        <f>IF(J29="","",(VLOOKUP('[1]TKB TONG HOP'!J29,'[1]PHAN CONG LOP DAY CUA GV'!$A$2:$W$26,5,0)))</f>
        <v>Ánh</v>
      </c>
      <c r="L29" s="70" t="s">
        <v>25</v>
      </c>
      <c r="M29" s="41" t="str">
        <f>IF(L29="","",VLOOKUP('[1]TKB TONG HOP'!L29,'[1]PHAN CONG LOP DAY CUA GV'!$A$2:$W$26,7,0))</f>
        <v>Luân td</v>
      </c>
      <c r="N29" s="61" t="s">
        <v>12</v>
      </c>
      <c r="O29" s="42" t="str">
        <f>IF(N29="","",VLOOKUP('[1]TKB TONG HOP'!N29,'[1]PHAN CONG LOP DAY CUA GV'!$A$2:$W$26,7,0))</f>
        <v>Trung</v>
      </c>
      <c r="P29" s="61" t="s">
        <v>33</v>
      </c>
      <c r="Q29" s="42" t="str">
        <f>IF(P29="","",VLOOKUP('[1]TKB TONG HOP'!P29,'[1]PHAN CONG LOP DAY CUA GV'!$A$2:$W$26,8,0))</f>
        <v>Phụng</v>
      </c>
      <c r="R29" s="61" t="s">
        <v>28</v>
      </c>
      <c r="S29" s="42" t="str">
        <f>IF(R29="","",VLOOKUP('[1]TKB TONG HOP'!R29,'[1]PHAN CONG LOP DAY CUA GV'!$A$2:$W$26,9,0))</f>
        <v>Trường</v>
      </c>
      <c r="T29" s="61"/>
      <c r="U29" s="42" t="str">
        <f>IF(T29="","",VLOOKUP('[1]TKB TONG HOP'!T29,'[1]PHAN CONG LOP DAY CUA GV'!$A$2:$W$26,10,0))</f>
        <v/>
      </c>
      <c r="V29" s="61"/>
      <c r="W29" s="42" t="str">
        <f>IF(V29="","",VLOOKUP('[1]TKB TONG HOP'!V29,'[1]PHAN CONG LOP DAY CUA GV'!$A$2:$W$26,11,0))</f>
        <v/>
      </c>
      <c r="X29" s="61"/>
      <c r="Y29" s="42" t="str">
        <f>IF(X29="","",VLOOKUP('[1]TKB TONG HOP'!X29,'[1]PHAN CONG LOP DAY CUA GV'!$A$2:$W$26,12,0))</f>
        <v/>
      </c>
      <c r="Z29" s="61"/>
      <c r="AA29" s="42" t="str">
        <f>IF(Z29="","",VLOOKUP('[1]TKB TONG HOP'!Z29,'[1]PHAN CONG LOP DAY CUA GV'!$A$2:$W$26,13,0))</f>
        <v/>
      </c>
      <c r="AB29" s="61"/>
      <c r="AC29" s="42" t="str">
        <f>IF(AB29="","",VLOOKUP('[1]TKB TONG HOP'!AB29,'[1]PHAN CONG LOP DAY CUA GV'!$A$2:$W$26,14,0))</f>
        <v/>
      </c>
      <c r="AD29" s="61"/>
      <c r="AE29" s="42" t="str">
        <f>IF(AD29="","",VLOOKUP('[1]TKB TONG HOP'!AD29,'[1]PHAN CONG LOP DAY CUA GV'!$A$2:$W$26,15,0))</f>
        <v/>
      </c>
      <c r="AF29" s="61"/>
      <c r="AG29" s="42" t="str">
        <f>IF(AF29="","",VLOOKUP('[1]TKB TONG HOP'!AF29,'[1]PHAN CONG LOP DAY CUA GV'!$A$2:$W$26,16,0))</f>
        <v/>
      </c>
      <c r="AH29" s="61"/>
      <c r="AI29" s="42" t="str">
        <f>IF(AH29="","",VLOOKUP('[1]TKB TONG HOP'!AH29,'[1]PHAN CONG LOP DAY CUA GV'!$A$2:$W$26,17,0))</f>
        <v/>
      </c>
      <c r="AJ29" s="61"/>
      <c r="AK29" s="42" t="str">
        <f>IF(AJ29="","",VLOOKUP('[1]TKB TONG HOP'!AJ29,'[1]PHAN CONG LOP DAY CUA GV'!$A$2:$W$26,18,0))</f>
        <v/>
      </c>
      <c r="AL29" s="61"/>
      <c r="AM29" s="42" t="str">
        <f>IF(AL29="","",VLOOKUP('[1]TKB TONG HOP'!AL29,'[1]PHAN CONG LOP DAY CUA GV'!$A$2:$W$26,19,0))</f>
        <v/>
      </c>
      <c r="AN29" s="61"/>
      <c r="AO29" s="42" t="str">
        <f>IF(AN29="","",VLOOKUP('[1]TKB TONG HOP'!AN29,'[1]PHAN CONG LOP DAY CUA GV'!$A$2:$W$26,20,0))</f>
        <v/>
      </c>
    </row>
    <row r="30" spans="1:45" x14ac:dyDescent="0.25">
      <c r="A30" s="24"/>
      <c r="B30" s="63"/>
      <c r="C30" s="64">
        <v>2</v>
      </c>
      <c r="D30" s="40" t="s">
        <v>31</v>
      </c>
      <c r="E30" s="42" t="str">
        <f>IF(D30="","",(VLOOKUP('[1]TKB TONG HOP'!D30,'[1]PHAN CONG LOP DAY CUA GV'!$A$2:$W$26,2,0)))</f>
        <v>Thắm</v>
      </c>
      <c r="F30" s="40" t="s">
        <v>17</v>
      </c>
      <c r="G30" s="42" t="str">
        <f>IF(F30="","",(VLOOKUP('[1]TKB TONG HOP'!F30,'[1]PHAN CONG LOP DAY CUA GV'!$A$2:$W$26,4,0)))</f>
        <v>Thuỷ</v>
      </c>
      <c r="H30" s="40" t="s">
        <v>12</v>
      </c>
      <c r="I30" s="41" t="str">
        <f>IF(H30="","",(VLOOKUP('[1]TKB TONG HOP'!H30,'[1]PHAN CONG LOP DAY CUA GV'!$A$2:$W$26,4,0)))</f>
        <v>vân</v>
      </c>
      <c r="J30" s="74" t="s">
        <v>35</v>
      </c>
      <c r="K30" s="41" t="str">
        <f>IF(J30="","",(VLOOKUP('[1]TKB TONG HOP'!J30,'[1]PHAN CONG LOP DAY CUA GV'!$A$2:$W$26,5,0)))</f>
        <v>Ánh</v>
      </c>
      <c r="L30" s="70" t="s">
        <v>25</v>
      </c>
      <c r="M30" s="41" t="str">
        <f>IF(L30="","",VLOOKUP('[1]TKB TONG HOP'!L30,'[1]PHAN CONG LOP DAY CUA GV'!$A$2:$W$26,7,0))</f>
        <v>Luân td</v>
      </c>
      <c r="N30" s="40" t="s">
        <v>12</v>
      </c>
      <c r="O30" s="42" t="str">
        <f>IF(N30="","",VLOOKUP('[1]TKB TONG HOP'!N30,'[1]PHAN CONG LOP DAY CUA GV'!$A$2:$W$26,7,0))</f>
        <v>Trung</v>
      </c>
      <c r="P30" s="40" t="s">
        <v>16</v>
      </c>
      <c r="Q30" s="41" t="str">
        <f>IF(P30="","",VLOOKUP('[1]TKB TONG HOP'!P30,'[1]PHAN CONG LOP DAY CUA GV'!$A$2:$W$26,8,0))</f>
        <v>Phụng</v>
      </c>
      <c r="R30" s="40" t="s">
        <v>29</v>
      </c>
      <c r="S30" s="41" t="str">
        <f>IF(R30="","",VLOOKUP('[1]TKB TONG HOP'!R30,'[1]PHAN CONG LOP DAY CUA GV'!$A$2:$W$26,9,0))</f>
        <v>Trường</v>
      </c>
      <c r="T30" s="40"/>
      <c r="U30" s="41" t="str">
        <f>IF(T30="","",VLOOKUP('[1]TKB TONG HOP'!T30,'[1]PHAN CONG LOP DAY CUA GV'!$A$2:$W$26,10,0))</f>
        <v/>
      </c>
      <c r="V30" s="40"/>
      <c r="W30" s="41" t="str">
        <f>IF(V30="","",VLOOKUP('[1]TKB TONG HOP'!V30,'[1]PHAN CONG LOP DAY CUA GV'!$A$2:$W$26,11,0))</f>
        <v/>
      </c>
      <c r="X30" s="40"/>
      <c r="Y30" s="41" t="str">
        <f>IF(X30="","",VLOOKUP('[1]TKB TONG HOP'!X30,'[1]PHAN CONG LOP DAY CUA GV'!$A$2:$W$26,12,0))</f>
        <v/>
      </c>
      <c r="Z30" s="40"/>
      <c r="AA30" s="41" t="str">
        <f>IF(Z30="","",VLOOKUP('[1]TKB TONG HOP'!Z30,'[1]PHAN CONG LOP DAY CUA GV'!$A$2:$W$26,13,0))</f>
        <v/>
      </c>
      <c r="AB30" s="40"/>
      <c r="AC30" s="41" t="str">
        <f>IF(AB30="","",VLOOKUP('[1]TKB TONG HOP'!AB30,'[1]PHAN CONG LOP DAY CUA GV'!$A$2:$W$26,14,0))</f>
        <v/>
      </c>
      <c r="AD30" s="40"/>
      <c r="AE30" s="41" t="str">
        <f>IF(AD30="","",VLOOKUP('[1]TKB TONG HOP'!AD30,'[1]PHAN CONG LOP DAY CUA GV'!$A$2:$W$26,15,0))</f>
        <v/>
      </c>
      <c r="AF30" s="40"/>
      <c r="AG30" s="41" t="str">
        <f>IF(AF30="","",VLOOKUP('[1]TKB TONG HOP'!AF30,'[1]PHAN CONG LOP DAY CUA GV'!$A$2:$W$26,16,0))</f>
        <v/>
      </c>
      <c r="AH30" s="40"/>
      <c r="AI30" s="41" t="str">
        <f>IF(AH30="","",VLOOKUP('[1]TKB TONG HOP'!AH30,'[1]PHAN CONG LOP DAY CUA GV'!$A$2:$W$26,17,0))</f>
        <v/>
      </c>
      <c r="AJ30" s="40"/>
      <c r="AK30" s="41" t="str">
        <f>IF(AJ30="","",VLOOKUP('[1]TKB TONG HOP'!AJ30,'[1]PHAN CONG LOP DAY CUA GV'!$A$2:$W$26,18,0))</f>
        <v/>
      </c>
      <c r="AL30" s="40"/>
      <c r="AM30" s="41" t="str">
        <f>IF(AL30="","",VLOOKUP('[1]TKB TONG HOP'!AL30,'[1]PHAN CONG LOP DAY CUA GV'!$A$2:$W$26,19,0))</f>
        <v/>
      </c>
      <c r="AN30" s="40"/>
      <c r="AO30" s="41" t="str">
        <f>IF(AN30="","",VLOOKUP('[1]TKB TONG HOP'!AN30,'[1]PHAN CONG LOP DAY CUA GV'!$A$2:$W$26,20,0))</f>
        <v/>
      </c>
    </row>
    <row r="31" spans="1:45" x14ac:dyDescent="0.25">
      <c r="A31" s="24"/>
      <c r="B31" s="63"/>
      <c r="C31" s="64">
        <v>3</v>
      </c>
      <c r="D31" s="75" t="s">
        <v>25</v>
      </c>
      <c r="E31" s="41" t="str">
        <f>IF(D31="","",(VLOOKUP('[1]TKB TONG HOP'!D31,'[1]PHAN CONG LOP DAY CUA GV'!$A$2:$W$26,2,0)))</f>
        <v>Luân tpt</v>
      </c>
      <c r="F31" s="40" t="s">
        <v>12</v>
      </c>
      <c r="G31" s="41" t="s">
        <v>13</v>
      </c>
      <c r="H31" s="40" t="s">
        <v>12</v>
      </c>
      <c r="I31" s="41" t="str">
        <f>IF(H31="","",(VLOOKUP('[1]TKB TONG HOP'!H31,'[1]PHAN CONG LOP DAY CUA GV'!$A$2:$W$26,4,0)))</f>
        <v>vân</v>
      </c>
      <c r="J31" s="40" t="s">
        <v>17</v>
      </c>
      <c r="K31" s="41" t="str">
        <f>IF(J31="","",(VLOOKUP('[1]TKB TONG HOP'!J31,'[1]PHAN CONG LOP DAY CUA GV'!$A$2:$W$26,5,0)))</f>
        <v>Thuỷ</v>
      </c>
      <c r="L31" s="76" t="s">
        <v>35</v>
      </c>
      <c r="M31" s="77" t="str">
        <f>IF(L31="","",VLOOKUP('[1]TKB TONG HOP'!L31,'[1]PHAN CONG LOP DAY CUA GV'!$A$2:$W$26,6,0))</f>
        <v>Ánh</v>
      </c>
      <c r="N31" s="65" t="s">
        <v>23</v>
      </c>
      <c r="O31" s="42" t="str">
        <f>IF(N31="","",VLOOKUP('[1]TKB TONG HOP'!N31,'[1]PHAN CONG LOP DAY CUA GV'!$A$2:$W$26,7,0))</f>
        <v>Trung</v>
      </c>
      <c r="P31" s="40" t="s">
        <v>16</v>
      </c>
      <c r="Q31" s="41" t="str">
        <f>IF(P31="","",VLOOKUP('[1]TKB TONG HOP'!P31,'[1]PHAN CONG LOP DAY CUA GV'!$A$2:$W$26,8,0))</f>
        <v>Phụng</v>
      </c>
      <c r="R31" s="40" t="s">
        <v>21</v>
      </c>
      <c r="S31" s="41" t="str">
        <f>IF(R31="","",VLOOKUP('[1]TKB TONG HOP'!R31,'[1]PHAN CONG LOP DAY CUA GV'!$A$2:$W$26,9,0))</f>
        <v>Trường</v>
      </c>
      <c r="T31" s="40"/>
      <c r="U31" s="41" t="str">
        <f>IF(T31="","",VLOOKUP('[1]TKB TONG HOP'!T31,'[1]PHAN CONG LOP DAY CUA GV'!$A$2:$W$26,10,0))</f>
        <v/>
      </c>
      <c r="V31" s="40"/>
      <c r="W31" s="41" t="str">
        <f>IF(V31="","",VLOOKUP('[1]TKB TONG HOP'!V31,'[1]PHAN CONG LOP DAY CUA GV'!$A$2:$W$26,11,0))</f>
        <v/>
      </c>
      <c r="X31" s="40"/>
      <c r="Y31" s="41" t="str">
        <f>IF(X31="","",VLOOKUP('[1]TKB TONG HOP'!X31,'[1]PHAN CONG LOP DAY CUA GV'!$A$2:$W$26,12,0))</f>
        <v/>
      </c>
      <c r="Z31" s="40"/>
      <c r="AA31" s="41" t="str">
        <f>IF(Z31="","",VLOOKUP('[1]TKB TONG HOP'!Z31,'[1]PHAN CONG LOP DAY CUA GV'!$A$2:$W$26,13,0))</f>
        <v/>
      </c>
      <c r="AB31" s="40"/>
      <c r="AC31" s="41" t="str">
        <f>IF(AB31="","",VLOOKUP('[1]TKB TONG HOP'!AB31,'[1]PHAN CONG LOP DAY CUA GV'!$A$2:$W$26,14,0))</f>
        <v/>
      </c>
      <c r="AD31" s="40"/>
      <c r="AE31" s="41" t="str">
        <f>IF(AD31="","",VLOOKUP('[1]TKB TONG HOP'!AD31,'[1]PHAN CONG LOP DAY CUA GV'!$A$2:$W$26,15,0))</f>
        <v/>
      </c>
      <c r="AF31" s="40"/>
      <c r="AG31" s="41" t="str">
        <f>IF(AF31="","",VLOOKUP('[1]TKB TONG HOP'!AF31,'[1]PHAN CONG LOP DAY CUA GV'!$A$2:$W$26,16,0))</f>
        <v/>
      </c>
      <c r="AH31" s="40"/>
      <c r="AI31" s="41" t="str">
        <f>IF(AH31="","",VLOOKUP('[1]TKB TONG HOP'!AH31,'[1]PHAN CONG LOP DAY CUA GV'!$A$2:$W$26,17,0))</f>
        <v/>
      </c>
      <c r="AJ31" s="40"/>
      <c r="AK31" s="41" t="str">
        <f>IF(AJ31="","",VLOOKUP('[1]TKB TONG HOP'!AJ31,'[1]PHAN CONG LOP DAY CUA GV'!$A$2:$W$26,18,0))</f>
        <v/>
      </c>
      <c r="AL31" s="40"/>
      <c r="AM31" s="41" t="str">
        <f>IF(AL31="","",VLOOKUP('[1]TKB TONG HOP'!AL31,'[1]PHAN CONG LOP DAY CUA GV'!$A$2:$W$26,19,0))</f>
        <v/>
      </c>
      <c r="AN31" s="40"/>
      <c r="AO31" s="41" t="str">
        <f>IF(AN31="","",VLOOKUP('[1]TKB TONG HOP'!AN31,'[1]PHAN CONG LOP DAY CUA GV'!$A$2:$W$26,20,0))</f>
        <v/>
      </c>
    </row>
    <row r="32" spans="1:45" x14ac:dyDescent="0.25">
      <c r="A32" s="24"/>
      <c r="B32" s="63"/>
      <c r="C32" s="64">
        <v>4</v>
      </c>
      <c r="D32" s="40" t="s">
        <v>24</v>
      </c>
      <c r="E32" s="41" t="str">
        <f>IF(D32="","",(VLOOKUP('[1]TKB TONG HOP'!D32,'[1]PHAN CONG LOP DAY CUA GV'!$A$2:$W$26,2,0)))</f>
        <v>Luân tpt</v>
      </c>
      <c r="F32" s="40" t="s">
        <v>12</v>
      </c>
      <c r="G32" s="41" t="s">
        <v>13</v>
      </c>
      <c r="H32" s="70" t="s">
        <v>25</v>
      </c>
      <c r="I32" s="41" t="str">
        <f>IF(H32="","",(VLOOKUP('[1]TKB TONG HOP'!H32,'[1]PHAN CONG LOP DAY CUA GV'!$A$2:$W$26,4,0)))</f>
        <v>Luân td</v>
      </c>
      <c r="J32" s="40" t="s">
        <v>17</v>
      </c>
      <c r="K32" s="41" t="str">
        <f>IF(J32="","",(VLOOKUP('[1]TKB TONG HOP'!J32,'[1]PHAN CONG LOP DAY CUA GV'!$A$2:$W$26,5,0)))</f>
        <v>Thuỷ</v>
      </c>
      <c r="L32" s="74" t="s">
        <v>34</v>
      </c>
      <c r="M32" s="41" t="str">
        <f>IF(L32="","",VLOOKUP('[1]TKB TONG HOP'!L32,'[1]PHAN CONG LOP DAY CUA GV'!$A$2:$W$26,6,0))</f>
        <v>Ánh</v>
      </c>
      <c r="N32" s="40" t="s">
        <v>30</v>
      </c>
      <c r="O32" s="42" t="str">
        <f>IF(N32="","",VLOOKUP('[1]TKB TONG HOP'!N32,'[1]PHAN CONG LOP DAY CUA GV'!$A$2:$W$26,7,0))</f>
        <v>Trung</v>
      </c>
      <c r="P32" s="40" t="s">
        <v>12</v>
      </c>
      <c r="Q32" s="41" t="str">
        <f>IF(P32="","",VLOOKUP('[1]TKB TONG HOP'!P32,'[1]PHAN CONG LOP DAY CUA GV'!$A$2:$W$26,8,0))</f>
        <v>Phụng</v>
      </c>
      <c r="R32" s="40" t="s">
        <v>24</v>
      </c>
      <c r="S32" s="41" t="str">
        <f>IF(R32="","",VLOOKUP('[1]TKB TONG HOP'!R32,'[1]PHAN CONG LOP DAY CUA GV'!$A$2:$W$26,9,0))</f>
        <v>Trường</v>
      </c>
      <c r="T32" s="40"/>
      <c r="U32" s="41" t="str">
        <f>IF(T32="","",VLOOKUP('[1]TKB TONG HOP'!T32,'[1]PHAN CONG LOP DAY CUA GV'!$A$2:$W$26,10,0))</f>
        <v/>
      </c>
      <c r="V32" s="40"/>
      <c r="W32" s="41" t="str">
        <f>IF(V32="","",VLOOKUP('[1]TKB TONG HOP'!V32,'[1]PHAN CONG LOP DAY CUA GV'!$A$2:$W$26,11,0))</f>
        <v/>
      </c>
      <c r="X32" s="40"/>
      <c r="Y32" s="41" t="str">
        <f>IF(X32="","",VLOOKUP('[1]TKB TONG HOP'!X32,'[1]PHAN CONG LOP DAY CUA GV'!$A$2:$W$26,12,0))</f>
        <v/>
      </c>
      <c r="Z32" s="40"/>
      <c r="AA32" s="41" t="str">
        <f>IF(Z32="","",VLOOKUP('[1]TKB TONG HOP'!Z32,'[1]PHAN CONG LOP DAY CUA GV'!$A$2:$W$26,13,0))</f>
        <v/>
      </c>
      <c r="AB32" s="40"/>
      <c r="AC32" s="41" t="str">
        <f>IF(AB32="","",VLOOKUP('[1]TKB TONG HOP'!AB32,'[1]PHAN CONG LOP DAY CUA GV'!$A$2:$W$26,14,0))</f>
        <v/>
      </c>
      <c r="AD32" s="40"/>
      <c r="AE32" s="41" t="str">
        <f>IF(AD32="","",VLOOKUP('[1]TKB TONG HOP'!AD32,'[1]PHAN CONG LOP DAY CUA GV'!$A$2:$W$26,15,0))</f>
        <v/>
      </c>
      <c r="AF32" s="40"/>
      <c r="AG32" s="41" t="str">
        <f>IF(AF32="","",VLOOKUP('[1]TKB TONG HOP'!AF32,'[1]PHAN CONG LOP DAY CUA GV'!$A$2:$W$26,16,0))</f>
        <v/>
      </c>
      <c r="AH32" s="40"/>
      <c r="AI32" s="41" t="str">
        <f>IF(AH32="","",VLOOKUP('[1]TKB TONG HOP'!AH32,'[1]PHAN CONG LOP DAY CUA GV'!$A$2:$W$26,17,0))</f>
        <v/>
      </c>
      <c r="AJ32" s="40"/>
      <c r="AK32" s="41" t="str">
        <f>IF(AJ32="","",VLOOKUP('[1]TKB TONG HOP'!AJ32,'[1]PHAN CONG LOP DAY CUA GV'!$A$2:$W$26,18,0))</f>
        <v/>
      </c>
      <c r="AL32" s="40"/>
      <c r="AM32" s="41" t="str">
        <f>IF(AL32="","",VLOOKUP('[1]TKB TONG HOP'!AL32,'[1]PHAN CONG LOP DAY CUA GV'!$A$2:$W$26,19,0))</f>
        <v/>
      </c>
      <c r="AN32" s="40"/>
      <c r="AO32" s="41" t="str">
        <f>IF(AN32="","",VLOOKUP('[1]TKB TONG HOP'!AN32,'[1]PHAN CONG LOP DAY CUA GV'!$A$2:$W$26,20,0))</f>
        <v/>
      </c>
    </row>
    <row r="33" spans="1:44" x14ac:dyDescent="0.25">
      <c r="A33" s="24"/>
      <c r="B33" s="67"/>
      <c r="C33" s="68">
        <v>5</v>
      </c>
      <c r="D33" s="40"/>
      <c r="E33" s="41" t="str">
        <f>IF(D33="","",(VLOOKUP('[1]TKB TONG HOP'!D33,'[1]PHAN CONG LOP DAY CUA GV'!$A$2:$W$26,2,0)))</f>
        <v/>
      </c>
      <c r="F33" s="40"/>
      <c r="G33" s="41"/>
      <c r="H33" s="47"/>
      <c r="I33" s="48" t="str">
        <f>IF(H33="","",(VLOOKUP('[1]TKB TONG HOP'!H33,'[1]PHAN CONG LOP DAY CUA GV'!$A$2:$W$26,4,0)))</f>
        <v/>
      </c>
      <c r="J33" s="47"/>
      <c r="K33" s="48" t="str">
        <f>IF(J33="","",(VLOOKUP('[1]TKB TONG HOP'!J33,'[1]PHAN CONG LOP DAY CUA GV'!$A$2:$W$26,5,0)))</f>
        <v/>
      </c>
      <c r="L33" s="47"/>
      <c r="M33" s="48" t="str">
        <f>IF(L33="","",VLOOKUP('[1]TKB TONG HOP'!L33,'[1]PHAN CONG LOP DAY CUA GV'!$A$2:$W$26,6,0))</f>
        <v/>
      </c>
      <c r="N33" s="47"/>
      <c r="O33" s="48"/>
      <c r="P33" s="47"/>
      <c r="Q33" s="48" t="str">
        <f>IF(P33="","",VLOOKUP('[1]TKB TONG HOP'!P33,'[1]PHAN CONG LOP DAY CUA GV'!$A$2:$W$26,8,0))</f>
        <v/>
      </c>
      <c r="R33" s="47"/>
      <c r="S33" s="48" t="str">
        <f>IF(R33="","",VLOOKUP('[1]TKB TONG HOP'!R33,'[1]PHAN CONG LOP DAY CUA GV'!$A$2:$W$26,9,0))</f>
        <v/>
      </c>
      <c r="T33" s="47"/>
      <c r="U33" s="48" t="str">
        <f>IF(T33="","",VLOOKUP('[1]TKB TONG HOP'!T33,'[1]PHAN CONG LOP DAY CUA GV'!$A$2:$W$26,10,0))</f>
        <v/>
      </c>
      <c r="V33" s="47"/>
      <c r="W33" s="48" t="str">
        <f>IF(V33="","",VLOOKUP('[1]TKB TONG HOP'!V33,'[1]PHAN CONG LOP DAY CUA GV'!$A$2:$W$26,11,0))</f>
        <v/>
      </c>
      <c r="X33" s="47"/>
      <c r="Y33" s="48" t="str">
        <f>IF(X33="","",VLOOKUP('[1]TKB TONG HOP'!X33,'[1]PHAN CONG LOP DAY CUA GV'!$A$2:$W$26,12,0))</f>
        <v/>
      </c>
      <c r="Z33" s="47"/>
      <c r="AA33" s="48" t="str">
        <f>IF(Z33="","",VLOOKUP('[1]TKB TONG HOP'!Z33,'[1]PHAN CONG LOP DAY CUA GV'!$A$2:$W$26,13,0))</f>
        <v/>
      </c>
      <c r="AB33" s="47"/>
      <c r="AC33" s="48" t="str">
        <f>IF(AB33="","",VLOOKUP('[1]TKB TONG HOP'!AB33,'[1]PHAN CONG LOP DAY CUA GV'!$A$2:$W$26,14,0))</f>
        <v/>
      </c>
      <c r="AD33" s="47"/>
      <c r="AE33" s="48" t="str">
        <f>IF(AD33="","",VLOOKUP('[1]TKB TONG HOP'!AD33,'[1]PHAN CONG LOP DAY CUA GV'!$A$2:$W$26,15,0))</f>
        <v/>
      </c>
      <c r="AF33" s="47"/>
      <c r="AG33" s="48" t="str">
        <f>IF(AF33="","",VLOOKUP('[1]TKB TONG HOP'!AF33,'[1]PHAN CONG LOP DAY CUA GV'!$A$2:$W$26,16,0))</f>
        <v/>
      </c>
      <c r="AH33" s="47"/>
      <c r="AI33" s="48" t="str">
        <f>IF(AH33="","",VLOOKUP('[1]TKB TONG HOP'!AH33,'[1]PHAN CONG LOP DAY CUA GV'!$A$2:$W$26,17,0))</f>
        <v/>
      </c>
      <c r="AJ33" s="47"/>
      <c r="AK33" s="48" t="str">
        <f>IF(AJ33="","",VLOOKUP('[1]TKB TONG HOP'!AJ33,'[1]PHAN CONG LOP DAY CUA GV'!$A$2:$W$26,18,0))</f>
        <v/>
      </c>
      <c r="AL33" s="47"/>
      <c r="AM33" s="48" t="str">
        <f>IF(AL33="","",VLOOKUP('[1]TKB TONG HOP'!AL33,'[1]PHAN CONG LOP DAY CUA GV'!$A$2:$W$26,19,0))</f>
        <v/>
      </c>
      <c r="AN33" s="47"/>
      <c r="AO33" s="48" t="str">
        <f>IF(AN33="","",VLOOKUP('[1]TKB TONG HOP'!AN33,'[1]PHAN CONG LOP DAY CUA GV'!$A$2:$W$26,20,0))</f>
        <v/>
      </c>
    </row>
    <row r="34" spans="1:44" x14ac:dyDescent="0.25">
      <c r="A34" s="24"/>
      <c r="B34" s="59" t="s">
        <v>20</v>
      </c>
      <c r="C34" s="60">
        <v>1</v>
      </c>
      <c r="D34" s="61" t="s">
        <v>33</v>
      </c>
      <c r="E34" s="42" t="str">
        <f>IF(D34="","",(VLOOKUP('[1]TKB TONG HOP'!D34,'[1]PHAN CONG LOP DAY CUA GV'!$A$2:$W$26,2,0)))</f>
        <v>Thắm</v>
      </c>
      <c r="F34" s="61" t="s">
        <v>33</v>
      </c>
      <c r="G34" s="41" t="s">
        <v>13</v>
      </c>
      <c r="H34" s="61" t="s">
        <v>24</v>
      </c>
      <c r="I34" s="41" t="str">
        <f>IF(H34="","",(VLOOKUP('[1]TKB TONG HOP'!H34,'[1]PHAN CONG LOP DAY CUA GV'!$A$2:$W$26,4,0)))</f>
        <v>Hiếu</v>
      </c>
      <c r="J34" s="61" t="s">
        <v>33</v>
      </c>
      <c r="K34" s="41" t="s">
        <v>15</v>
      </c>
      <c r="L34" s="71" t="s">
        <v>17</v>
      </c>
      <c r="M34" s="41" t="str">
        <f>IF(L34="","",(VLOOKUP('[1]TKB TONG HOP'!L34,'[1]PHAN CONG LOP DAY CUA GV'!$A$2:$W$26,4,0)))</f>
        <v>Thuỷ</v>
      </c>
      <c r="N34" s="61" t="s">
        <v>35</v>
      </c>
      <c r="O34" s="42" t="str">
        <f>IF(N34="","",VLOOKUP('[1]TKB TONG HOP'!N34,'[1]PHAN CONG LOP DAY CUA GV'!$A$2:$W$26,8,0))</f>
        <v>Ánh</v>
      </c>
      <c r="P34" s="61" t="s">
        <v>28</v>
      </c>
      <c r="Q34" s="41" t="str">
        <f>IF(P34="","",(VLOOKUP('[1]TKB TONG HOP'!P34,'[1]PHAN CONG LOP DAY CUA GV'!$A$2:$W$26,5,0)))</f>
        <v>Trường</v>
      </c>
      <c r="R34" s="61" t="s">
        <v>16</v>
      </c>
      <c r="S34" s="42" t="str">
        <f>IF(R34="","",VLOOKUP('[1]TKB TONG HOP'!R34,'[1]PHAN CONG LOP DAY CUA GV'!$A$2:$W$26,9,0))</f>
        <v>L. Oanh</v>
      </c>
      <c r="T34" s="61"/>
      <c r="U34" s="42" t="str">
        <f>IF(T34="","",VLOOKUP('[1]TKB TONG HOP'!T34,'[1]PHAN CONG LOP DAY CUA GV'!$A$2:$W$26,10,0))</f>
        <v/>
      </c>
      <c r="V34" s="61"/>
      <c r="W34" s="42" t="str">
        <f>IF(V34="","",VLOOKUP('[1]TKB TONG HOP'!V34,'[1]PHAN CONG LOP DAY CUA GV'!$A$2:$W$26,11,0))</f>
        <v/>
      </c>
      <c r="X34" s="61"/>
      <c r="Y34" s="42" t="str">
        <f>IF(X34="","",VLOOKUP('[1]TKB TONG HOP'!X34,'[1]PHAN CONG LOP DAY CUA GV'!$A$2:$W$26,12,0))</f>
        <v/>
      </c>
      <c r="Z34" s="61"/>
      <c r="AA34" s="42" t="str">
        <f>IF(Z34="","",VLOOKUP('[1]TKB TONG HOP'!Z34,'[1]PHAN CONG LOP DAY CUA GV'!$A$2:$W$26,13,0))</f>
        <v/>
      </c>
      <c r="AB34" s="61"/>
      <c r="AC34" s="42" t="str">
        <f>IF(AB34="","",VLOOKUP('[1]TKB TONG HOP'!AB34,'[1]PHAN CONG LOP DAY CUA GV'!$A$2:$W$26,14,0))</f>
        <v/>
      </c>
      <c r="AD34" s="61"/>
      <c r="AE34" s="42" t="str">
        <f>IF(AD34="","",VLOOKUP('[1]TKB TONG HOP'!AD34,'[1]PHAN CONG LOP DAY CUA GV'!$A$2:$W$26,15,0))</f>
        <v/>
      </c>
      <c r="AF34" s="61"/>
      <c r="AG34" s="42" t="str">
        <f>IF(AF34="","",VLOOKUP('[1]TKB TONG HOP'!AF34,'[1]PHAN CONG LOP DAY CUA GV'!$A$2:$W$26,16,0))</f>
        <v/>
      </c>
      <c r="AH34" s="61"/>
      <c r="AI34" s="42" t="str">
        <f>IF(AH34="","",VLOOKUP('[1]TKB TONG HOP'!AH34,'[1]PHAN CONG LOP DAY CUA GV'!$A$2:$W$26,17,0))</f>
        <v/>
      </c>
      <c r="AJ34" s="61"/>
      <c r="AK34" s="42" t="str">
        <f>IF(AJ34="","",VLOOKUP('[1]TKB TONG HOP'!AJ34,'[1]PHAN CONG LOP DAY CUA GV'!$A$2:$W$26,18,0))</f>
        <v/>
      </c>
      <c r="AL34" s="61"/>
      <c r="AM34" s="42" t="str">
        <f>IF(AL34="","",VLOOKUP('[1]TKB TONG HOP'!AL34,'[1]PHAN CONG LOP DAY CUA GV'!$A$2:$W$26,19,0))</f>
        <v/>
      </c>
      <c r="AN34" s="61"/>
      <c r="AO34" s="42" t="str">
        <f>IF(AN34="","",VLOOKUP('[1]TKB TONG HOP'!AN34,'[1]PHAN CONG LOP DAY CUA GV'!$A$2:$W$26,20,0))</f>
        <v/>
      </c>
    </row>
    <row r="35" spans="1:44" x14ac:dyDescent="0.25">
      <c r="A35" s="24"/>
      <c r="B35" s="63"/>
      <c r="C35" s="64">
        <v>2</v>
      </c>
      <c r="D35" s="40" t="s">
        <v>16</v>
      </c>
      <c r="E35" s="42" t="str">
        <f>IF(D35="","",(VLOOKUP('[1]TKB TONG HOP'!D35,'[1]PHAN CONG LOP DAY CUA GV'!$A$2:$W$26,2,0)))</f>
        <v>Thắm</v>
      </c>
      <c r="F35" s="40" t="s">
        <v>16</v>
      </c>
      <c r="G35" s="41" t="s">
        <v>13</v>
      </c>
      <c r="H35" s="40" t="s">
        <v>21</v>
      </c>
      <c r="I35" s="41" t="str">
        <f>IF(H35="","",(VLOOKUP('[1]TKB TONG HOP'!H35,'[1]PHAN CONG LOP DAY CUA GV'!$A$2:$W$26,4,0)))</f>
        <v>Phương</v>
      </c>
      <c r="J35" s="40" t="s">
        <v>16</v>
      </c>
      <c r="K35" s="41" t="str">
        <f>IF(J35="","",(VLOOKUP('[1]TKB TONG HOP'!J35,'[1]PHAN CONG LOP DAY CUA GV'!$A$2:$W$26,5,0)))</f>
        <v>Hồng</v>
      </c>
      <c r="L35" s="40" t="s">
        <v>29</v>
      </c>
      <c r="M35" s="41" t="str">
        <f>IF(L35="","",(VLOOKUP('[1]TKB TONG HOP'!L35,'[1]PHAN CONG LOP DAY CUA GV'!$A$2:$W$26,4,0)))</f>
        <v>Hiếu</v>
      </c>
      <c r="N35" s="40" t="s">
        <v>28</v>
      </c>
      <c r="O35" s="41" t="str">
        <f>IF(N35="","",(VLOOKUP('[1]TKB TONG HOP'!N35,'[1]PHAN CONG LOP DAY CUA GV'!$A$2:$W$26,4,0)))</f>
        <v>Trường</v>
      </c>
      <c r="P35" s="72" t="s">
        <v>17</v>
      </c>
      <c r="Q35" s="41" t="str">
        <f>IF(P35="","",(VLOOKUP('[1]TKB TONG HOP'!P35,'[1]PHAN CONG LOP DAY CUA GV'!$A$2:$W$26,5,0)))</f>
        <v>Thuỷ</v>
      </c>
      <c r="R35" s="40" t="s">
        <v>16</v>
      </c>
      <c r="S35" s="41" t="str">
        <f>IF(R35="","",VLOOKUP('[1]TKB TONG HOP'!R35,'[1]PHAN CONG LOP DAY CUA GV'!$A$2:$W$26,9,0))</f>
        <v>L. Oanh</v>
      </c>
      <c r="T35" s="40"/>
      <c r="U35" s="41" t="str">
        <f>IF(T35="","",VLOOKUP('[1]TKB TONG HOP'!T35,'[1]PHAN CONG LOP DAY CUA GV'!$A$2:$W$26,10,0))</f>
        <v/>
      </c>
      <c r="V35" s="40"/>
      <c r="W35" s="41" t="str">
        <f>IF(V35="","",VLOOKUP('[1]TKB TONG HOP'!V35,'[1]PHAN CONG LOP DAY CUA GV'!$A$2:$W$26,11,0))</f>
        <v/>
      </c>
      <c r="X35" s="40"/>
      <c r="Y35" s="41" t="str">
        <f>IF(X35="","",VLOOKUP('[1]TKB TONG HOP'!X35,'[1]PHAN CONG LOP DAY CUA GV'!$A$2:$W$26,12,0))</f>
        <v/>
      </c>
      <c r="Z35" s="40"/>
      <c r="AA35" s="41" t="str">
        <f>IF(Z35="","",VLOOKUP('[1]TKB TONG HOP'!Z35,'[1]PHAN CONG LOP DAY CUA GV'!$A$2:$W$26,13,0))</f>
        <v/>
      </c>
      <c r="AB35" s="40"/>
      <c r="AC35" s="41" t="str">
        <f>IF(AB35="","",VLOOKUP('[1]TKB TONG HOP'!AB35,'[1]PHAN CONG LOP DAY CUA GV'!$A$2:$W$26,14,0))</f>
        <v/>
      </c>
      <c r="AD35" s="40"/>
      <c r="AE35" s="41" t="str">
        <f>IF(AD35="","",VLOOKUP('[1]TKB TONG HOP'!AD35,'[1]PHAN CONG LOP DAY CUA GV'!$A$2:$W$26,15,0))</f>
        <v/>
      </c>
      <c r="AF35" s="40"/>
      <c r="AG35" s="41" t="str">
        <f>IF(AF35="","",VLOOKUP('[1]TKB TONG HOP'!AF35,'[1]PHAN CONG LOP DAY CUA GV'!$A$2:$W$26,16,0))</f>
        <v/>
      </c>
      <c r="AH35" s="40"/>
      <c r="AI35" s="41" t="str">
        <f>IF(AH35="","",VLOOKUP('[1]TKB TONG HOP'!AH35,'[1]PHAN CONG LOP DAY CUA GV'!$A$2:$W$26,17,0))</f>
        <v/>
      </c>
      <c r="AJ35" s="40"/>
      <c r="AK35" s="41" t="str">
        <f>IF(AJ35="","",VLOOKUP('[1]TKB TONG HOP'!AJ35,'[1]PHAN CONG LOP DAY CUA GV'!$A$2:$W$26,18,0))</f>
        <v/>
      </c>
      <c r="AL35" s="40"/>
      <c r="AM35" s="41" t="str">
        <f>IF(AL35="","",VLOOKUP('[1]TKB TONG HOP'!AL35,'[1]PHAN CONG LOP DAY CUA GV'!$A$2:$W$26,19,0))</f>
        <v/>
      </c>
      <c r="AN35" s="40"/>
      <c r="AO35" s="41" t="str">
        <f>IF(AN35="","",VLOOKUP('[1]TKB TONG HOP'!AN35,'[1]PHAN CONG LOP DAY CUA GV'!$A$2:$W$26,20,0))</f>
        <v/>
      </c>
    </row>
    <row r="36" spans="1:44" x14ac:dyDescent="0.25">
      <c r="A36" s="24"/>
      <c r="B36" s="63"/>
      <c r="C36" s="64">
        <v>3</v>
      </c>
      <c r="D36" s="40" t="s">
        <v>16</v>
      </c>
      <c r="E36" s="42" t="str">
        <f>IF(D36="","",(VLOOKUP('[1]TKB TONG HOP'!D36,'[1]PHAN CONG LOP DAY CUA GV'!$A$2:$W$26,2,0)))</f>
        <v>Thắm</v>
      </c>
      <c r="F36" s="40" t="s">
        <v>16</v>
      </c>
      <c r="G36" s="41" t="s">
        <v>13</v>
      </c>
      <c r="H36" s="40" t="s">
        <v>14</v>
      </c>
      <c r="I36" s="41" t="str">
        <f>IF(H36="","",(VLOOKUP('[1]TKB TONG HOP'!H36,'[1]PHAN CONG LOP DAY CUA GV'!$A$2:$W$26,4,0)))</f>
        <v>Hiếu</v>
      </c>
      <c r="J36" s="40" t="s">
        <v>16</v>
      </c>
      <c r="K36" s="41" t="str">
        <f>IF(J36="","",(VLOOKUP('[1]TKB TONG HOP'!J36,'[1]PHAN CONG LOP DAY CUA GV'!$A$2:$W$26,5,0)))</f>
        <v>Hồng</v>
      </c>
      <c r="L36" s="40" t="s">
        <v>28</v>
      </c>
      <c r="M36" s="41" t="str">
        <f>IF(L36="","",VLOOKUP('[1]TKB TONG HOP'!L36,'[1]PHAN CONG LOP DAY CUA GV'!$A$2:$W$26,6,0))</f>
        <v>Trường</v>
      </c>
      <c r="N36" s="40" t="s">
        <v>34</v>
      </c>
      <c r="O36" s="42" t="str">
        <f>IF(N36="","",VLOOKUP('[1]TKB TONG HOP'!N36,'[1]PHAN CONG LOP DAY CUA GV'!$A$2:$W$26,8,0))</f>
        <v>Ánh</v>
      </c>
      <c r="P36" s="72" t="s">
        <v>17</v>
      </c>
      <c r="Q36" s="41" t="str">
        <f>IF(P36="","",(VLOOKUP('[1]TKB TONG HOP'!P36,'[1]PHAN CONG LOP DAY CUA GV'!$A$2:$W$26,4,0)))</f>
        <v>Thuỷ</v>
      </c>
      <c r="R36" s="40" t="s">
        <v>31</v>
      </c>
      <c r="S36" s="41" t="str">
        <f>IF(R36="","",VLOOKUP('[1]TKB TONG HOP'!R36,'[1]PHAN CONG LOP DAY CUA GV'!$A$2:$W$26,9,0))</f>
        <v>L. Oanh</v>
      </c>
      <c r="T36" s="40"/>
      <c r="U36" s="41" t="str">
        <f>IF(T36="","",VLOOKUP('[1]TKB TONG HOP'!T36,'[1]PHAN CONG LOP DAY CUA GV'!$A$2:$W$26,10,0))</f>
        <v/>
      </c>
      <c r="V36" s="40"/>
      <c r="W36" s="41" t="str">
        <f>IF(V36="","",VLOOKUP('[1]TKB TONG HOP'!V36,'[1]PHAN CONG LOP DAY CUA GV'!$A$2:$W$26,11,0))</f>
        <v/>
      </c>
      <c r="X36" s="40"/>
      <c r="Y36" s="41" t="str">
        <f>IF(X36="","",VLOOKUP('[1]TKB TONG HOP'!X36,'[1]PHAN CONG LOP DAY CUA GV'!$A$2:$W$26,12,0))</f>
        <v/>
      </c>
      <c r="Z36" s="40"/>
      <c r="AA36" s="41" t="str">
        <f>IF(Z36="","",VLOOKUP('[1]TKB TONG HOP'!Z36,'[1]PHAN CONG LOP DAY CUA GV'!$A$2:$W$26,13,0))</f>
        <v/>
      </c>
      <c r="AB36" s="40"/>
      <c r="AC36" s="41" t="str">
        <f>IF(AB36="","",VLOOKUP('[1]TKB TONG HOP'!AB36,'[1]PHAN CONG LOP DAY CUA GV'!$A$2:$W$26,14,0))</f>
        <v/>
      </c>
      <c r="AD36" s="40"/>
      <c r="AE36" s="41" t="str">
        <f>IF(AD36="","",VLOOKUP('[1]TKB TONG HOP'!AD36,'[1]PHAN CONG LOP DAY CUA GV'!$A$2:$W$26,15,0))</f>
        <v/>
      </c>
      <c r="AF36" s="40"/>
      <c r="AG36" s="41" t="str">
        <f>IF(AF36="","",VLOOKUP('[1]TKB TONG HOP'!AF36,'[1]PHAN CONG LOP DAY CUA GV'!$A$2:$W$26,16,0))</f>
        <v/>
      </c>
      <c r="AH36" s="40"/>
      <c r="AI36" s="41" t="str">
        <f>IF(AH36="","",VLOOKUP('[1]TKB TONG HOP'!AH36,'[1]PHAN CONG LOP DAY CUA GV'!$A$2:$W$26,17,0))</f>
        <v/>
      </c>
      <c r="AJ36" s="40"/>
      <c r="AK36" s="41" t="str">
        <f>IF(AJ36="","",VLOOKUP('[1]TKB TONG HOP'!AJ36,'[1]PHAN CONG LOP DAY CUA GV'!$A$2:$W$26,18,0))</f>
        <v/>
      </c>
      <c r="AL36" s="40"/>
      <c r="AM36" s="41" t="str">
        <f>IF(AL36="","",VLOOKUP('[1]TKB TONG HOP'!AL36,'[1]PHAN CONG LOP DAY CUA GV'!$A$2:$W$26,19,0))</f>
        <v/>
      </c>
      <c r="AN36" s="40"/>
      <c r="AO36" s="41" t="str">
        <f>IF(AN36="","",VLOOKUP('[1]TKB TONG HOP'!AN36,'[1]PHAN CONG LOP DAY CUA GV'!$A$2:$W$26,20,0))</f>
        <v/>
      </c>
    </row>
    <row r="37" spans="1:44" x14ac:dyDescent="0.25">
      <c r="A37" s="24"/>
      <c r="B37" s="63"/>
      <c r="C37" s="64">
        <v>4</v>
      </c>
      <c r="D37" s="40"/>
      <c r="E37" s="41" t="str">
        <f>IF(D37="","",(VLOOKUP('[1]TKB TONG HOP'!D37,'[1]PHAN CONG LOP DAY CUA GV'!$A$2:$W$26,2,0)))</f>
        <v/>
      </c>
      <c r="F37" s="40"/>
      <c r="G37" s="41"/>
      <c r="H37" s="40"/>
      <c r="I37" s="41" t="str">
        <f>IF(H37="","",(VLOOKUP('[1]TKB TONG HOP'!H37,'[1]PHAN CONG LOP DAY CUA GV'!$A$2:$W$26,4,0)))</f>
        <v/>
      </c>
      <c r="J37" s="40"/>
      <c r="K37" s="41" t="str">
        <f>IF(J37="","",(VLOOKUP('[1]TKB TONG HOP'!J37,'[1]PHAN CONG LOP DAY CUA GV'!$A$2:$W$26,5,0)))</f>
        <v/>
      </c>
      <c r="L37" s="40"/>
      <c r="M37" s="41" t="str">
        <f>IF(L37="","",VLOOKUP('[1]TKB TONG HOP'!L37,'[1]PHAN CONG LOP DAY CUA GV'!$A$2:$W$26,6,0))</f>
        <v/>
      </c>
      <c r="N37" s="40"/>
      <c r="O37" s="41" t="str">
        <f>IF(N37="","",VLOOKUP('[1]TKB TONG HOP'!N37,'[1]PHAN CONG LOP DAY CUA GV'!$A$2:$W$26,7,0))</f>
        <v/>
      </c>
      <c r="P37" s="40"/>
      <c r="Q37" s="41" t="str">
        <f>IF(P37="","",VLOOKUP('[1]TKB TONG HOP'!P37,'[1]PHAN CONG LOP DAY CUA GV'!$A$2:$W$26,8,0))</f>
        <v/>
      </c>
      <c r="R37" s="40"/>
      <c r="S37" s="41" t="str">
        <f>IF(R37="","",VLOOKUP('[1]TKB TONG HOP'!R37,'[1]PHAN CONG LOP DAY CUA GV'!$A$2:$W$26,9,0))</f>
        <v/>
      </c>
      <c r="T37" s="40"/>
      <c r="U37" s="41" t="str">
        <f>IF(T37="","",VLOOKUP('[1]TKB TONG HOP'!T37,'[1]PHAN CONG LOP DAY CUA GV'!$A$2:$W$26,10,0))</f>
        <v/>
      </c>
      <c r="V37" s="40"/>
      <c r="W37" s="41" t="str">
        <f>IF(V37="","",VLOOKUP('[1]TKB TONG HOP'!V37,'[1]PHAN CONG LOP DAY CUA GV'!$A$2:$W$26,11,0))</f>
        <v/>
      </c>
      <c r="X37" s="40"/>
      <c r="Y37" s="41" t="str">
        <f>IF(X37="","",VLOOKUP('[1]TKB TONG HOP'!X37,'[1]PHAN CONG LOP DAY CUA GV'!$A$2:$W$26,12,0))</f>
        <v/>
      </c>
      <c r="Z37" s="40"/>
      <c r="AA37" s="41" t="str">
        <f>IF(Z37="","",VLOOKUP('[1]TKB TONG HOP'!Z37,'[1]PHAN CONG LOP DAY CUA GV'!$A$2:$W$26,13,0))</f>
        <v/>
      </c>
      <c r="AB37" s="40"/>
      <c r="AC37" s="41" t="str">
        <f>IF(AB37="","",VLOOKUP('[1]TKB TONG HOP'!AB37,'[1]PHAN CONG LOP DAY CUA GV'!$A$2:$W$26,14,0))</f>
        <v/>
      </c>
      <c r="AD37" s="40"/>
      <c r="AE37" s="41" t="str">
        <f>IF(AD37="","",VLOOKUP('[1]TKB TONG HOP'!AD37,'[1]PHAN CONG LOP DAY CUA GV'!$A$2:$W$26,15,0))</f>
        <v/>
      </c>
      <c r="AF37" s="40"/>
      <c r="AG37" s="41" t="str">
        <f>IF(AF37="","",VLOOKUP('[1]TKB TONG HOP'!AF37,'[1]PHAN CONG LOP DAY CUA GV'!$A$2:$W$26,16,0))</f>
        <v/>
      </c>
      <c r="AH37" s="40"/>
      <c r="AI37" s="41" t="str">
        <f>IF(AH37="","",VLOOKUP('[1]TKB TONG HOP'!AH37,'[1]PHAN CONG LOP DAY CUA GV'!$A$2:$W$26,17,0))</f>
        <v/>
      </c>
      <c r="AJ37" s="40"/>
      <c r="AK37" s="41" t="str">
        <f>IF(AJ37="","",VLOOKUP('[1]TKB TONG HOP'!AJ37,'[1]PHAN CONG LOP DAY CUA GV'!$A$2:$W$26,18,0))</f>
        <v/>
      </c>
      <c r="AL37" s="40"/>
      <c r="AM37" s="41" t="str">
        <f>IF(AL37="","",VLOOKUP('[1]TKB TONG HOP'!AL37,'[1]PHAN CONG LOP DAY CUA GV'!$A$2:$W$26,19,0))</f>
        <v/>
      </c>
      <c r="AN37" s="40"/>
      <c r="AO37" s="41" t="str">
        <f>IF(AN37="","",VLOOKUP('[1]TKB TONG HOP'!AN37,'[1]PHAN CONG LOP DAY CUA GV'!$A$2:$W$26,20,0))</f>
        <v/>
      </c>
    </row>
    <row r="38" spans="1:44" x14ac:dyDescent="0.25">
      <c r="A38" s="24"/>
      <c r="B38" s="67"/>
      <c r="C38" s="68">
        <v>5</v>
      </c>
      <c r="D38" s="47"/>
      <c r="E38" s="48" t="str">
        <f>IF(D38="","",(VLOOKUP('[1]TKB TONG HOP'!D38,'[1]PHAN CONG LOP DAY CUA GV'!$A$2:$W$26,2,0)))</f>
        <v/>
      </c>
      <c r="F38" s="47"/>
      <c r="G38" s="48"/>
      <c r="H38" s="47"/>
      <c r="I38" s="48" t="str">
        <f>IF(H38="","",(VLOOKUP('[1]TKB TONG HOP'!H38,'[1]PHAN CONG LOP DAY CUA GV'!$A$2:$W$26,4,0)))</f>
        <v/>
      </c>
      <c r="J38" s="47"/>
      <c r="K38" s="48" t="str">
        <f>IF(J38="","",(VLOOKUP('[1]TKB TONG HOP'!J38,'[1]PHAN CONG LOP DAY CUA GV'!$A$2:$W$26,5,0)))</f>
        <v/>
      </c>
      <c r="L38" s="47"/>
      <c r="M38" s="48" t="str">
        <f>IF(L38="","",VLOOKUP('[1]TKB TONG HOP'!L38,'[1]PHAN CONG LOP DAY CUA GV'!$A$2:$W$26,6,0))</f>
        <v/>
      </c>
      <c r="N38" s="47"/>
      <c r="O38" s="48" t="str">
        <f>IF(N38="","",VLOOKUP('[1]TKB TONG HOP'!N38,'[1]PHAN CONG LOP DAY CUA GV'!$A$2:$W$26,7,0))</f>
        <v/>
      </c>
      <c r="P38" s="47"/>
      <c r="Q38" s="48" t="str">
        <f>IF(P38="","",VLOOKUP('[1]TKB TONG HOP'!P38,'[1]PHAN CONG LOP DAY CUA GV'!$A$2:$W$26,8,0))</f>
        <v/>
      </c>
      <c r="R38" s="47"/>
      <c r="S38" s="48" t="str">
        <f>IF(R38="","",VLOOKUP('[1]TKB TONG HOP'!R38,'[1]PHAN CONG LOP DAY CUA GV'!$A$2:$W$26,9,0))</f>
        <v/>
      </c>
      <c r="T38" s="47"/>
      <c r="U38" s="48" t="str">
        <f>IF(T38="","",VLOOKUP('[1]TKB TONG HOP'!T38,'[1]PHAN CONG LOP DAY CUA GV'!$A$2:$W$26,10,0))</f>
        <v/>
      </c>
      <c r="V38" s="47"/>
      <c r="W38" s="48" t="str">
        <f>IF(V38="","",VLOOKUP('[1]TKB TONG HOP'!V38,'[1]PHAN CONG LOP DAY CUA GV'!$A$2:$W$26,11,0))</f>
        <v/>
      </c>
      <c r="X38" s="47"/>
      <c r="Y38" s="48" t="str">
        <f>IF(X38="","",VLOOKUP('[1]TKB TONG HOP'!X38,'[1]PHAN CONG LOP DAY CUA GV'!$A$2:$W$26,12,0))</f>
        <v/>
      </c>
      <c r="Z38" s="47"/>
      <c r="AA38" s="48" t="str">
        <f>IF(Z38="","",VLOOKUP('[1]TKB TONG HOP'!Z38,'[1]PHAN CONG LOP DAY CUA GV'!$A$2:$W$26,13,0))</f>
        <v/>
      </c>
      <c r="AB38" s="47"/>
      <c r="AC38" s="48" t="str">
        <f>IF(AB38="","",VLOOKUP('[1]TKB TONG HOP'!AB38,'[1]PHAN CONG LOP DAY CUA GV'!$A$2:$W$26,14,0))</f>
        <v/>
      </c>
      <c r="AD38" s="47"/>
      <c r="AE38" s="48" t="str">
        <f>IF(AD38="","",VLOOKUP('[1]TKB TONG HOP'!AD38,'[1]PHAN CONG LOP DAY CUA GV'!$A$2:$W$26,15,0))</f>
        <v/>
      </c>
      <c r="AF38" s="47"/>
      <c r="AG38" s="48" t="str">
        <f>IF(AF38="","",VLOOKUP('[1]TKB TONG HOP'!AF38,'[1]PHAN CONG LOP DAY CUA GV'!$A$2:$W$26,16,0))</f>
        <v/>
      </c>
      <c r="AH38" s="47"/>
      <c r="AI38" s="48" t="str">
        <f>IF(AH38="","",VLOOKUP('[1]TKB TONG HOP'!AH38,'[1]PHAN CONG LOP DAY CUA GV'!$A$2:$W$26,17,0))</f>
        <v/>
      </c>
      <c r="AJ38" s="47"/>
      <c r="AK38" s="48" t="str">
        <f>IF(AJ38="","",VLOOKUP('[1]TKB TONG HOP'!AJ38,'[1]PHAN CONG LOP DAY CUA GV'!$A$2:$W$26,18,0))</f>
        <v/>
      </c>
      <c r="AL38" s="47"/>
      <c r="AM38" s="48" t="str">
        <f>IF(AL38="","",VLOOKUP('[1]TKB TONG HOP'!AL38,'[1]PHAN CONG LOP DAY CUA GV'!$A$2:$W$26,19,0))</f>
        <v/>
      </c>
      <c r="AN38" s="47"/>
      <c r="AO38" s="48" t="str">
        <f>IF(AN38="","",VLOOKUP('[1]TKB TONG HOP'!AN38,'[1]PHAN CONG LOP DAY CUA GV'!$A$2:$W$26,20,0))</f>
        <v/>
      </c>
    </row>
    <row r="39" spans="1:44" x14ac:dyDescent="0.25">
      <c r="A39" s="38">
        <v>5</v>
      </c>
      <c r="B39" s="59" t="s">
        <v>11</v>
      </c>
      <c r="C39" s="60">
        <v>1</v>
      </c>
      <c r="D39" s="61" t="s">
        <v>14</v>
      </c>
      <c r="E39" s="42" t="str">
        <f>IF(D39="","",(VLOOKUP('[1]TKB TONG HOP'!D39,'[1]PHAN CONG LOP DAY CUA GV'!$A$2:$W$26,2,0)))</f>
        <v>Hiếu</v>
      </c>
      <c r="F39" s="61" t="s">
        <v>16</v>
      </c>
      <c r="G39" s="41" t="s">
        <v>13</v>
      </c>
      <c r="H39" s="61" t="s">
        <v>16</v>
      </c>
      <c r="I39" s="42" t="str">
        <f>IF(H39="","",(VLOOKUP('[1]TKB TONG HOP'!H39,'[1]PHAN CONG LOP DAY CUA GV'!$A$2:$W$26,4,0)))</f>
        <v>vân</v>
      </c>
      <c r="J39" s="71" t="s">
        <v>12</v>
      </c>
      <c r="K39" s="42" t="str">
        <f>IF(J39="","",(VLOOKUP('[1]TKB TONG HOP'!J39,'[1]PHAN CONG LOP DAY CUA GV'!$A$2:$W$26,5,0)))</f>
        <v>Hồng</v>
      </c>
      <c r="L39" s="61" t="s">
        <v>33</v>
      </c>
      <c r="M39" s="41" t="str">
        <f>IF(L39="","",VLOOKUP('[1]TKB TONG HOP'!L39,'[1]PHAN CONG LOP DAY CUA GV'!$A$2:$W$26,6,0))</f>
        <v>Tuân</v>
      </c>
      <c r="N39" s="61" t="s">
        <v>33</v>
      </c>
      <c r="O39" s="42" t="str">
        <f>IF(N39="","",VLOOKUP('[1]TKB TONG HOP'!N39,'[1]PHAN CONG LOP DAY CUA GV'!$A$2:$W$26,7,0))</f>
        <v>Trung</v>
      </c>
      <c r="P39" s="73" t="s">
        <v>36</v>
      </c>
      <c r="Q39" s="42" t="str">
        <f>IF(P39="","",VLOOKUP('[1]TKB TONG HOP'!P39,'[1]PHAN CONG LOP DAY CUA GV'!$A$2:$W$26,8,0))</f>
        <v>Ánh</v>
      </c>
      <c r="R39" s="61" t="s">
        <v>14</v>
      </c>
      <c r="S39" s="42" t="str">
        <f>IF(R39="","",VLOOKUP('[1]TKB TONG HOP'!R39,'[1]PHAN CONG LOP DAY CUA GV'!$A$2:$W$26,9,0))</f>
        <v>K. Thuỷ</v>
      </c>
      <c r="T39" s="61"/>
      <c r="U39" s="42" t="str">
        <f>IF(T39="","",VLOOKUP('[1]TKB TONG HOP'!T39,'[1]PHAN CONG LOP DAY CUA GV'!$A$2:$W$26,10,0))</f>
        <v/>
      </c>
      <c r="V39" s="61"/>
      <c r="W39" s="42" t="str">
        <f>IF(V39="","",VLOOKUP('[1]TKB TONG HOP'!V39,'[1]PHAN CONG LOP DAY CUA GV'!$A$2:$W$26,11,0))</f>
        <v/>
      </c>
      <c r="X39" s="61"/>
      <c r="Y39" s="42" t="str">
        <f>IF(X39="","",VLOOKUP('[1]TKB TONG HOP'!X39,'[1]PHAN CONG LOP DAY CUA GV'!$A$2:$W$26,12,0))</f>
        <v/>
      </c>
      <c r="Z39" s="61"/>
      <c r="AA39" s="42" t="str">
        <f>IF(Z39="","",VLOOKUP('[1]TKB TONG HOP'!Z39,'[1]PHAN CONG LOP DAY CUA GV'!$A$2:$W$26,13,0))</f>
        <v/>
      </c>
      <c r="AB39" s="61"/>
      <c r="AC39" s="42" t="str">
        <f>IF(AB39="","",VLOOKUP('[1]TKB TONG HOP'!AB39,'[1]PHAN CONG LOP DAY CUA GV'!$A$2:$W$26,14,0))</f>
        <v/>
      </c>
      <c r="AD39" s="61"/>
      <c r="AE39" s="42" t="str">
        <f>IF(AD39="","",VLOOKUP('[1]TKB TONG HOP'!AD39,'[1]PHAN CONG LOP DAY CUA GV'!$A$2:$W$26,15,0))</f>
        <v/>
      </c>
      <c r="AF39" s="61"/>
      <c r="AG39" s="42" t="str">
        <f>IF(AF39="","",VLOOKUP('[1]TKB TONG HOP'!AF39,'[1]PHAN CONG LOP DAY CUA GV'!$A$2:$W$26,16,0))</f>
        <v/>
      </c>
      <c r="AH39" s="61"/>
      <c r="AI39" s="42" t="str">
        <f>IF(AH39="","",VLOOKUP('[1]TKB TONG HOP'!AH39,'[1]PHAN CONG LOP DAY CUA GV'!$A$2:$W$26,17,0))</f>
        <v/>
      </c>
      <c r="AJ39" s="61"/>
      <c r="AK39" s="42" t="str">
        <f>IF(AJ39="","",VLOOKUP('[1]TKB TONG HOP'!AJ39,'[1]PHAN CONG LOP DAY CUA GV'!$A$2:$W$26,18,0))</f>
        <v/>
      </c>
      <c r="AL39" s="61"/>
      <c r="AM39" s="42" t="str">
        <f>IF(AL39="","",VLOOKUP('[1]TKB TONG HOP'!AL39,'[1]PHAN CONG LOP DAY CUA GV'!$A$2:$W$26,19,0))</f>
        <v/>
      </c>
      <c r="AN39" s="61"/>
      <c r="AO39" s="42" t="str">
        <f>IF(AN39="","",VLOOKUP('[1]TKB TONG HOP'!AN39,'[1]PHAN CONG LOP DAY CUA GV'!$A$2:$W$26,20,0))</f>
        <v/>
      </c>
    </row>
    <row r="40" spans="1:44" x14ac:dyDescent="0.25">
      <c r="A40" s="45"/>
      <c r="B40" s="63"/>
      <c r="C40" s="64">
        <v>2</v>
      </c>
      <c r="D40" s="40" t="s">
        <v>12</v>
      </c>
      <c r="E40" s="41" t="str">
        <f>IF(D40="","",(VLOOKUP('[1]TKB TONG HOP'!D40,'[1]PHAN CONG LOP DAY CUA GV'!$A$2:$W$26,2,0)))</f>
        <v>Thắm</v>
      </c>
      <c r="F40" s="40" t="s">
        <v>16</v>
      </c>
      <c r="G40" s="41" t="s">
        <v>13</v>
      </c>
      <c r="H40" s="40" t="s">
        <v>16</v>
      </c>
      <c r="I40" s="41" t="str">
        <f>IF(H40="","",(VLOOKUP('[1]TKB TONG HOP'!H40,'[1]PHAN CONG LOP DAY CUA GV'!$A$2:$W$26,4,0)))</f>
        <v>vân</v>
      </c>
      <c r="J40" s="72" t="s">
        <v>12</v>
      </c>
      <c r="K40" s="41" t="str">
        <f>IF(J40="","",(VLOOKUP('[1]TKB TONG HOP'!J40,'[1]PHAN CONG LOP DAY CUA GV'!$A$2:$W$26,5,0)))</f>
        <v>Hồng</v>
      </c>
      <c r="L40" s="40" t="s">
        <v>16</v>
      </c>
      <c r="M40" s="41" t="str">
        <f>IF(L40="","",VLOOKUP('[1]TKB TONG HOP'!L40,'[1]PHAN CONG LOP DAY CUA GV'!$A$2:$W$26,6,0))</f>
        <v>Tuân</v>
      </c>
      <c r="N40" s="40" t="s">
        <v>12</v>
      </c>
      <c r="O40" s="41" t="str">
        <f>IF(N40="","",VLOOKUP('[1]TKB TONG HOP'!N40,'[1]PHAN CONG LOP DAY CUA GV'!$A$2:$W$26,7,0))</f>
        <v>Trung</v>
      </c>
      <c r="P40" s="40" t="s">
        <v>29</v>
      </c>
      <c r="Q40" s="41" t="str">
        <f>IF(P40="","",VLOOKUP('[1]TKB TONG HOP'!P40,'[1]PHAN CONG LOP DAY CUA GV'!$A$2:$W$26,8,0))</f>
        <v>Hiếu</v>
      </c>
      <c r="R40" s="40" t="s">
        <v>14</v>
      </c>
      <c r="S40" s="41" t="str">
        <f>IF(R40="","",VLOOKUP('[1]TKB TONG HOP'!R40,'[1]PHAN CONG LOP DAY CUA GV'!$A$2:$W$26,9,0))</f>
        <v>K. Thuỷ</v>
      </c>
      <c r="T40" s="40"/>
      <c r="U40" s="41" t="str">
        <f>IF(T40="","",VLOOKUP('[1]TKB TONG HOP'!T40,'[1]PHAN CONG LOP DAY CUA GV'!$A$2:$W$26,10,0))</f>
        <v/>
      </c>
      <c r="V40" s="40"/>
      <c r="W40" s="41" t="str">
        <f>IF(V40="","",VLOOKUP('[1]TKB TONG HOP'!V40,'[1]PHAN CONG LOP DAY CUA GV'!$A$2:$W$26,11,0))</f>
        <v/>
      </c>
      <c r="X40" s="40"/>
      <c r="Y40" s="41" t="str">
        <f>IF(X40="","",VLOOKUP('[1]TKB TONG HOP'!X40,'[1]PHAN CONG LOP DAY CUA GV'!$A$2:$W$26,12,0))</f>
        <v/>
      </c>
      <c r="Z40" s="40"/>
      <c r="AA40" s="41" t="str">
        <f>IF(Z40="","",VLOOKUP('[1]TKB TONG HOP'!Z40,'[1]PHAN CONG LOP DAY CUA GV'!$A$2:$W$26,13,0))</f>
        <v/>
      </c>
      <c r="AB40" s="40"/>
      <c r="AC40" s="41" t="str">
        <f>IF(AB40="","",VLOOKUP('[1]TKB TONG HOP'!AB40,'[1]PHAN CONG LOP DAY CUA GV'!$A$2:$W$26,14,0))</f>
        <v/>
      </c>
      <c r="AD40" s="40"/>
      <c r="AE40" s="41" t="str">
        <f>IF(AD40="","",VLOOKUP('[1]TKB TONG HOP'!AD40,'[1]PHAN CONG LOP DAY CUA GV'!$A$2:$W$26,15,0))</f>
        <v/>
      </c>
      <c r="AF40" s="40"/>
      <c r="AG40" s="41" t="str">
        <f>IF(AF40="","",VLOOKUP('[1]TKB TONG HOP'!AF40,'[1]PHAN CONG LOP DAY CUA GV'!$A$2:$W$26,16,0))</f>
        <v/>
      </c>
      <c r="AH40" s="40"/>
      <c r="AI40" s="41" t="str">
        <f>IF(AH40="","",VLOOKUP('[1]TKB TONG HOP'!AH40,'[1]PHAN CONG LOP DAY CUA GV'!$A$2:$W$26,17,0))</f>
        <v/>
      </c>
      <c r="AJ40" s="40"/>
      <c r="AK40" s="41" t="str">
        <f>IF(AJ40="","",VLOOKUP('[1]TKB TONG HOP'!AJ40,'[1]PHAN CONG LOP DAY CUA GV'!$A$2:$W$26,18,0))</f>
        <v/>
      </c>
      <c r="AL40" s="40"/>
      <c r="AM40" s="41" t="str">
        <f>IF(AL40="","",VLOOKUP('[1]TKB TONG HOP'!AL40,'[1]PHAN CONG LOP DAY CUA GV'!$A$2:$W$26,19,0))</f>
        <v/>
      </c>
      <c r="AN40" s="40"/>
      <c r="AO40" s="41" t="str">
        <f>IF(AN40="","",VLOOKUP('[1]TKB TONG HOP'!AN40,'[1]PHAN CONG LOP DAY CUA GV'!$A$2:$W$26,20,0))</f>
        <v/>
      </c>
    </row>
    <row r="41" spans="1:44" x14ac:dyDescent="0.25">
      <c r="A41" s="45"/>
      <c r="B41" s="63"/>
      <c r="C41" s="64">
        <v>3</v>
      </c>
      <c r="D41" s="40" t="s">
        <v>16</v>
      </c>
      <c r="E41" s="41" t="str">
        <f>IF(D41="","",(VLOOKUP('[1]TKB TONG HOP'!D41,'[1]PHAN CONG LOP DAY CUA GV'!$A$2:$W$26,2,0)))</f>
        <v>Thắm</v>
      </c>
      <c r="F41" s="40" t="s">
        <v>37</v>
      </c>
      <c r="G41" s="41" t="s">
        <v>13</v>
      </c>
      <c r="H41" s="40" t="s">
        <v>14</v>
      </c>
      <c r="I41" s="41" t="str">
        <f>IF(H41="","",(VLOOKUP('[1]TKB TONG HOP'!H41,'[1]PHAN CONG LOP DAY CUA GV'!$A$2:$W$26,4,0)))</f>
        <v>Hiếu</v>
      </c>
      <c r="J41" s="40" t="s">
        <v>16</v>
      </c>
      <c r="K41" s="41" t="str">
        <f>IF(J41="","",(VLOOKUP('[1]TKB TONG HOP'!J41,'[1]PHAN CONG LOP DAY CUA GV'!$A$2:$W$26,5,0)))</f>
        <v>Hồng</v>
      </c>
      <c r="L41" s="40" t="s">
        <v>37</v>
      </c>
      <c r="M41" s="41" t="str">
        <f>IF(L41="","",VLOOKUP('[1]TKB TONG HOP'!L41,'[1]PHAN CONG LOP DAY CUA GV'!$A$2:$W$26,6,0))</f>
        <v>Tuân</v>
      </c>
      <c r="N41" s="40" t="s">
        <v>16</v>
      </c>
      <c r="O41" s="41" t="str">
        <f>IF(N41="","",VLOOKUP('[1]TKB TONG HOP'!N41,'[1]PHAN CONG LOP DAY CUA GV'!$A$2:$W$26,7,0))</f>
        <v>Trung</v>
      </c>
      <c r="P41" s="74" t="s">
        <v>34</v>
      </c>
      <c r="Q41" s="41" t="str">
        <f>IF(P41="","",VLOOKUP('[1]TKB TONG HOP'!P41,'[1]PHAN CONG LOP DAY CUA GV'!$A$2:$W$26,8,0))</f>
        <v>Ánh</v>
      </c>
      <c r="R41" s="40" t="s">
        <v>17</v>
      </c>
      <c r="S41" s="41" t="str">
        <f>IF(R41="","",VLOOKUP('[1]TKB TONG HOP'!R41,'[1]PHAN CONG LOP DAY CUA GV'!$A$2:$W$26,9,0))</f>
        <v>K. Thuỷ</v>
      </c>
      <c r="T41" s="40"/>
      <c r="U41" s="41" t="str">
        <f>IF(T41="","",VLOOKUP('[1]TKB TONG HOP'!T41,'[1]PHAN CONG LOP DAY CUA GV'!$A$2:$W$26,10,0))</f>
        <v/>
      </c>
      <c r="V41" s="40"/>
      <c r="W41" s="41" t="str">
        <f>IF(V41="","",VLOOKUP('[1]TKB TONG HOP'!V41,'[1]PHAN CONG LOP DAY CUA GV'!$A$2:$W$26,11,0))</f>
        <v/>
      </c>
      <c r="X41" s="40"/>
      <c r="Y41" s="41" t="str">
        <f>IF(X41="","",VLOOKUP('[1]TKB TONG HOP'!X41,'[1]PHAN CONG LOP DAY CUA GV'!$A$2:$W$26,12,0))</f>
        <v/>
      </c>
      <c r="Z41" s="40"/>
      <c r="AA41" s="41" t="str">
        <f>IF(Z41="","",VLOOKUP('[1]TKB TONG HOP'!Z41,'[1]PHAN CONG LOP DAY CUA GV'!$A$2:$W$26,13,0))</f>
        <v/>
      </c>
      <c r="AB41" s="40"/>
      <c r="AC41" s="41" t="str">
        <f>IF(AB41="","",VLOOKUP('[1]TKB TONG HOP'!AB41,'[1]PHAN CONG LOP DAY CUA GV'!$A$2:$W$26,14,0))</f>
        <v/>
      </c>
      <c r="AD41" s="40"/>
      <c r="AE41" s="41" t="str">
        <f>IF(AD41="","",VLOOKUP('[1]TKB TONG HOP'!AD41,'[1]PHAN CONG LOP DAY CUA GV'!$A$2:$W$26,15,0))</f>
        <v/>
      </c>
      <c r="AF41" s="40"/>
      <c r="AG41" s="41" t="str">
        <f>IF(AF41="","",VLOOKUP('[1]TKB TONG HOP'!AF41,'[1]PHAN CONG LOP DAY CUA GV'!$A$2:$W$26,16,0))</f>
        <v/>
      </c>
      <c r="AH41" s="40"/>
      <c r="AI41" s="41" t="str">
        <f>IF(AH41="","",VLOOKUP('[1]TKB TONG HOP'!AH41,'[1]PHAN CONG LOP DAY CUA GV'!$A$2:$W$26,17,0))</f>
        <v/>
      </c>
      <c r="AJ41" s="40"/>
      <c r="AK41" s="41" t="str">
        <f>IF(AJ41="","",VLOOKUP('[1]TKB TONG HOP'!AJ41,'[1]PHAN CONG LOP DAY CUA GV'!$A$2:$W$26,18,0))</f>
        <v/>
      </c>
      <c r="AL41" s="40"/>
      <c r="AM41" s="41" t="str">
        <f>IF(AL41="","",VLOOKUP('[1]TKB TONG HOP'!AL41,'[1]PHAN CONG LOP DAY CUA GV'!$A$2:$W$26,19,0))</f>
        <v/>
      </c>
      <c r="AN41" s="40"/>
      <c r="AO41" s="41" t="str">
        <f>IF(AN41="","",VLOOKUP('[1]TKB TONG HOP'!AN41,'[1]PHAN CONG LOP DAY CUA GV'!$A$2:$W$26,20,0))</f>
        <v/>
      </c>
    </row>
    <row r="42" spans="1:44" x14ac:dyDescent="0.25">
      <c r="A42" s="45"/>
      <c r="B42" s="63"/>
      <c r="C42" s="64">
        <v>4</v>
      </c>
      <c r="D42" s="40" t="s">
        <v>37</v>
      </c>
      <c r="E42" s="41" t="str">
        <f>IF(D42="","",(VLOOKUP('[1]TKB TONG HOP'!D42,'[1]PHAN CONG LOP DAY CUA GV'!$A$2:$W$26,2,0)))</f>
        <v>Thắm</v>
      </c>
      <c r="F42" s="40" t="s">
        <v>14</v>
      </c>
      <c r="G42" s="42" t="str">
        <f>IF(F42="","",(VLOOKUP('[1]TKB TONG HOP'!F42,'[1]PHAN CONG LOP DAY CUA GV'!$A$2:$W$26,2,0)))</f>
        <v>Hiếu</v>
      </c>
      <c r="H42" s="40" t="s">
        <v>37</v>
      </c>
      <c r="I42" s="41" t="str">
        <f>IF(H42="","",(VLOOKUP('[1]TKB TONG HOP'!H42,'[1]PHAN CONG LOP DAY CUA GV'!$A$2:$W$26,4,0)))</f>
        <v>vân</v>
      </c>
      <c r="J42" s="40" t="s">
        <v>37</v>
      </c>
      <c r="K42" s="41" t="str">
        <f>IF(J42="","",(VLOOKUP('[1]TKB TONG HOP'!J42,'[1]PHAN CONG LOP DAY CUA GV'!$A$2:$W$26,5,0)))</f>
        <v>Hồng</v>
      </c>
      <c r="L42" s="40" t="s">
        <v>12</v>
      </c>
      <c r="M42" s="41" t="str">
        <f>IF(L42="","",VLOOKUP('[1]TKB TONG HOP'!L42,'[1]PHAN CONG LOP DAY CUA GV'!$A$2:$W$26,6,0))</f>
        <v>Tuân</v>
      </c>
      <c r="N42" s="40" t="s">
        <v>16</v>
      </c>
      <c r="O42" s="41" t="str">
        <f>IF(N42="","",VLOOKUP('[1]TKB TONG HOP'!N42,'[1]PHAN CONG LOP DAY CUA GV'!$A$2:$W$26,7,0))</f>
        <v>Trung</v>
      </c>
      <c r="P42" s="78" t="s">
        <v>34</v>
      </c>
      <c r="Q42" s="41" t="str">
        <f>IF(P42="","",VLOOKUP('[1]TKB TONG HOP'!P42,'[1]PHAN CONG LOP DAY CUA GV'!$A$2:$W$26,8,0))</f>
        <v>Ánh</v>
      </c>
      <c r="R42" s="40" t="s">
        <v>17</v>
      </c>
      <c r="S42" s="41" t="str">
        <f>IF(R42="","",VLOOKUP('[1]TKB TONG HOP'!R42,'[1]PHAN CONG LOP DAY CUA GV'!$A$2:$W$26,9,0))</f>
        <v>K. Thuỷ</v>
      </c>
      <c r="T42" s="40"/>
      <c r="U42" s="41" t="str">
        <f>IF(T42="","",VLOOKUP('[1]TKB TONG HOP'!T42,'[1]PHAN CONG LOP DAY CUA GV'!$A$2:$W$26,10,0))</f>
        <v/>
      </c>
      <c r="V42" s="40"/>
      <c r="W42" s="41" t="str">
        <f>IF(V42="","",VLOOKUP('[1]TKB TONG HOP'!V42,'[1]PHAN CONG LOP DAY CUA GV'!$A$2:$W$26,11,0))</f>
        <v/>
      </c>
      <c r="X42" s="40"/>
      <c r="Y42" s="41" t="str">
        <f>IF(X42="","",VLOOKUP('[1]TKB TONG HOP'!X42,'[1]PHAN CONG LOP DAY CUA GV'!$A$2:$W$26,12,0))</f>
        <v/>
      </c>
      <c r="Z42" s="40"/>
      <c r="AA42" s="41" t="str">
        <f>IF(Z42="","",VLOOKUP('[1]TKB TONG HOP'!Z42,'[1]PHAN CONG LOP DAY CUA GV'!$A$2:$W$26,13,0))</f>
        <v/>
      </c>
      <c r="AB42" s="40"/>
      <c r="AC42" s="41" t="str">
        <f>IF(AB42="","",VLOOKUP('[1]TKB TONG HOP'!AB42,'[1]PHAN CONG LOP DAY CUA GV'!$A$2:$W$26,14,0))</f>
        <v/>
      </c>
      <c r="AD42" s="40"/>
      <c r="AE42" s="41" t="str">
        <f>IF(AD42="","",VLOOKUP('[1]TKB TONG HOP'!AD42,'[1]PHAN CONG LOP DAY CUA GV'!$A$2:$W$26,15,0))</f>
        <v/>
      </c>
      <c r="AF42" s="40"/>
      <c r="AG42" s="41" t="str">
        <f>IF(AF42="","",VLOOKUP('[1]TKB TONG HOP'!AF42,'[1]PHAN CONG LOP DAY CUA GV'!$A$2:$W$26,16,0))</f>
        <v/>
      </c>
      <c r="AH42" s="40"/>
      <c r="AI42" s="41" t="str">
        <f>IF(AH42="","",VLOOKUP('[1]TKB TONG HOP'!AH42,'[1]PHAN CONG LOP DAY CUA GV'!$A$2:$W$26,17,0))</f>
        <v/>
      </c>
      <c r="AJ42" s="40"/>
      <c r="AK42" s="41" t="str">
        <f>IF(AJ42="","",VLOOKUP('[1]TKB TONG HOP'!AJ42,'[1]PHAN CONG LOP DAY CUA GV'!$A$2:$W$26,18,0))</f>
        <v/>
      </c>
      <c r="AL42" s="40"/>
      <c r="AM42" s="41" t="str">
        <f>IF(AL42="","",VLOOKUP('[1]TKB TONG HOP'!AL42,'[1]PHAN CONG LOP DAY CUA GV'!$A$2:$W$26,19,0))</f>
        <v/>
      </c>
      <c r="AN42" s="40"/>
      <c r="AO42" s="41" t="str">
        <f>IF(AN42="","",VLOOKUP('[1]TKB TONG HOP'!AN42,'[1]PHAN CONG LOP DAY CUA GV'!$A$2:$W$26,20,0))</f>
        <v/>
      </c>
    </row>
    <row r="43" spans="1:44" x14ac:dyDescent="0.25">
      <c r="A43" s="45"/>
      <c r="B43" s="67"/>
      <c r="C43" s="68">
        <v>5</v>
      </c>
      <c r="D43" s="47"/>
      <c r="E43" s="48" t="str">
        <f>IF(D43="","",(VLOOKUP('[1]TKB TONG HOP'!D43,'[1]PHAN CONG LOP DAY CUA GV'!$A$2:$W$26,2,0)))</f>
        <v/>
      </c>
      <c r="F43" s="47"/>
      <c r="G43" s="48"/>
      <c r="H43" s="47"/>
      <c r="I43" s="48" t="str">
        <f>IF(H43="","",(VLOOKUP('[1]TKB TONG HOP'!H43,'[1]PHAN CONG LOP DAY CUA GV'!$A$2:$W$26,4,0)))</f>
        <v/>
      </c>
      <c r="J43" s="47"/>
      <c r="K43" s="48" t="str">
        <f>IF(J43="","",(VLOOKUP('[1]TKB TONG HOP'!J43,'[1]PHAN CONG LOP DAY CUA GV'!$A$2:$W$26,5,0)))</f>
        <v/>
      </c>
      <c r="L43" s="47"/>
      <c r="M43" s="48"/>
      <c r="N43" s="47"/>
      <c r="O43" s="48"/>
      <c r="P43" s="47"/>
      <c r="Q43" s="48" t="str">
        <f>IF(P43="","",VLOOKUP('[1]TKB TONG HOP'!P43,'[1]PHAN CONG LOP DAY CUA GV'!$A$2:$W$26,8,0))</f>
        <v/>
      </c>
      <c r="R43" s="47"/>
      <c r="S43" s="48" t="str">
        <f>IF(R43="","",VLOOKUP('[1]TKB TONG HOP'!R43,'[1]PHAN CONG LOP DAY CUA GV'!$A$2:$W$26,9,0))</f>
        <v/>
      </c>
      <c r="T43" s="47"/>
      <c r="U43" s="48" t="str">
        <f>IF(T43="","",VLOOKUP('[1]TKB TONG HOP'!T43,'[1]PHAN CONG LOP DAY CUA GV'!$A$2:$W$26,10,0))</f>
        <v/>
      </c>
      <c r="V43" s="47"/>
      <c r="W43" s="48" t="str">
        <f>IF(V43="","",VLOOKUP('[1]TKB TONG HOP'!V43,'[1]PHAN CONG LOP DAY CUA GV'!$A$2:$W$26,11,0))</f>
        <v/>
      </c>
      <c r="X43" s="47"/>
      <c r="Y43" s="48" t="str">
        <f>IF(X43="","",VLOOKUP('[1]TKB TONG HOP'!X43,'[1]PHAN CONG LOP DAY CUA GV'!$A$2:$W$26,12,0))</f>
        <v/>
      </c>
      <c r="Z43" s="47"/>
      <c r="AA43" s="48" t="str">
        <f>IF(Z43="","",VLOOKUP('[1]TKB TONG HOP'!Z43,'[1]PHAN CONG LOP DAY CUA GV'!$A$2:$W$26,13,0))</f>
        <v/>
      </c>
      <c r="AB43" s="47"/>
      <c r="AC43" s="48" t="str">
        <f>IF(AB43="","",VLOOKUP('[1]TKB TONG HOP'!AB43,'[1]PHAN CONG LOP DAY CUA GV'!$A$2:$W$26,14,0))</f>
        <v/>
      </c>
      <c r="AD43" s="47"/>
      <c r="AE43" s="48" t="str">
        <f>IF(AD43="","",VLOOKUP('[1]TKB TONG HOP'!AD43,'[1]PHAN CONG LOP DAY CUA GV'!$A$2:$W$26,15,0))</f>
        <v/>
      </c>
      <c r="AF43" s="47"/>
      <c r="AG43" s="48" t="str">
        <f>IF(AF43="","",VLOOKUP('[1]TKB TONG HOP'!AF43,'[1]PHAN CONG LOP DAY CUA GV'!$A$2:$W$26,16,0))</f>
        <v/>
      </c>
      <c r="AH43" s="47"/>
      <c r="AI43" s="48" t="str">
        <f>IF(AH43="","",VLOOKUP('[1]TKB TONG HOP'!AH43,'[1]PHAN CONG LOP DAY CUA GV'!$A$2:$W$26,17,0))</f>
        <v/>
      </c>
      <c r="AJ43" s="47"/>
      <c r="AK43" s="48" t="str">
        <f>IF(AJ43="","",VLOOKUP('[1]TKB TONG HOP'!AJ43,'[1]PHAN CONG LOP DAY CUA GV'!$A$2:$W$26,18,0))</f>
        <v/>
      </c>
      <c r="AL43" s="47"/>
      <c r="AM43" s="48" t="str">
        <f>IF(AL43="","",VLOOKUP('[1]TKB TONG HOP'!AL43,'[1]PHAN CONG LOP DAY CUA GV'!$A$2:$W$26,19,0))</f>
        <v/>
      </c>
      <c r="AN43" s="47"/>
      <c r="AO43" s="48" t="str">
        <f>IF(AN43="","",VLOOKUP('[1]TKB TONG HOP'!AN43,'[1]PHAN CONG LOP DAY CUA GV'!$A$2:$W$26,20,0))</f>
        <v/>
      </c>
    </row>
    <row r="44" spans="1:44" x14ac:dyDescent="0.25">
      <c r="A44" s="45"/>
      <c r="B44" s="59" t="s">
        <v>20</v>
      </c>
      <c r="C44" s="60">
        <v>1</v>
      </c>
      <c r="D44" s="61" t="s">
        <v>16</v>
      </c>
      <c r="E44" s="42" t="str">
        <f>IF(D44="","",(VLOOKUP('[1]TKB TONG HOP'!D44,'[1]PHAN CONG LOP DAY CUA GV'!$A$2:$W$26,2,0)))</f>
        <v>Thắm</v>
      </c>
      <c r="F44" s="61" t="s">
        <v>14</v>
      </c>
      <c r="G44" s="41" t="str">
        <f>IF(F44="","",(VLOOKUP('[1]TKB TONG HOP'!F44,'[1]PHAN CONG LOP DAY CUA GV'!$A$2:$W$26,2,0)))</f>
        <v>Hiếu</v>
      </c>
      <c r="H44" s="61" t="s">
        <v>12</v>
      </c>
      <c r="I44" s="41" t="str">
        <f>IF(H44="","",(VLOOKUP('[1]TKB TONG HOP'!H44,'[1]PHAN CONG LOP DAY CUA GV'!$A$2:$W$26,4,0)))</f>
        <v>vân</v>
      </c>
      <c r="J44" s="61" t="s">
        <v>16</v>
      </c>
      <c r="K44" s="41" t="str">
        <f>IF(J44="","",(VLOOKUP('[1]TKB TONG HOP'!J44,'[1]PHAN CONG LOP DAY CUA GV'!$A$2:$W$26,5,0)))</f>
        <v>Hồng</v>
      </c>
      <c r="L44" s="61" t="s">
        <v>31</v>
      </c>
      <c r="M44" s="42" t="str">
        <f>IF(L44="","",VLOOKUP('[1]TKB TONG HOP'!L44,'[1]PHAN CONG LOP DAY CUA GV'!$A$2:$W$26,6,0))</f>
        <v>Tuân</v>
      </c>
      <c r="N44" s="61" t="s">
        <v>17</v>
      </c>
      <c r="O44" s="42" t="str">
        <f>IF(N44="","",VLOOKUP('[1]TKB TONG HOP'!N44,'[1]PHAN CONG LOP DAY CUA GV'!$A$2:$W$26,7,0))</f>
        <v>Thuỷ</v>
      </c>
      <c r="P44" s="61" t="s">
        <v>16</v>
      </c>
      <c r="Q44" s="42" t="str">
        <f>IF(P44="","",VLOOKUP('[1]TKB TONG HOP'!P44,'[1]PHAN CONG LOP DAY CUA GV'!$A$2:$W$26,8,0))</f>
        <v>Phụng</v>
      </c>
      <c r="R44" s="61" t="s">
        <v>25</v>
      </c>
      <c r="S44" s="42" t="str">
        <f>IF(R44="","",VLOOKUP('[1]TKB TONG HOP'!R44,'[1]PHAN CONG LOP DAY CUA GV'!$A$2:$W$26,9,0))</f>
        <v>Luân td</v>
      </c>
      <c r="T44" s="61"/>
      <c r="U44" s="42" t="str">
        <f>IF(T44="","",VLOOKUP('[1]TKB TONG HOP'!T44,'[1]PHAN CONG LOP DAY CUA GV'!$A$2:$W$26,10,0))</f>
        <v/>
      </c>
      <c r="V44" s="61"/>
      <c r="W44" s="42" t="str">
        <f>IF(V44="","",VLOOKUP('[1]TKB TONG HOP'!V44,'[1]PHAN CONG LOP DAY CUA GV'!$A$2:$W$26,11,0))</f>
        <v/>
      </c>
      <c r="X44" s="61"/>
      <c r="Y44" s="42" t="str">
        <f>IF(X44="","",VLOOKUP('[1]TKB TONG HOP'!X44,'[1]PHAN CONG LOP DAY CUA GV'!$A$2:$W$26,12,0))</f>
        <v/>
      </c>
      <c r="Z44" s="61"/>
      <c r="AA44" s="42" t="str">
        <f>IF(Z44="","",VLOOKUP('[1]TKB TONG HOP'!Z44,'[1]PHAN CONG LOP DAY CUA GV'!$A$2:$W$26,13,0))</f>
        <v/>
      </c>
      <c r="AB44" s="61"/>
      <c r="AC44" s="42" t="str">
        <f>IF(AB44="","",VLOOKUP('[1]TKB TONG HOP'!AB44,'[1]PHAN CONG LOP DAY CUA GV'!$A$2:$W$26,14,0))</f>
        <v/>
      </c>
      <c r="AD44" s="61"/>
      <c r="AE44" s="42" t="str">
        <f>IF(AD44="","",VLOOKUP('[1]TKB TONG HOP'!AD44,'[1]PHAN CONG LOP DAY CUA GV'!$A$2:$W$26,15,0))</f>
        <v/>
      </c>
      <c r="AF44" s="61"/>
      <c r="AG44" s="42" t="str">
        <f>IF(AF44="","",VLOOKUP('[1]TKB TONG HOP'!AF44,'[1]PHAN CONG LOP DAY CUA GV'!$A$2:$W$26,16,0))</f>
        <v/>
      </c>
      <c r="AH44" s="61"/>
      <c r="AI44" s="42" t="str">
        <f>IF(AH44="","",VLOOKUP('[1]TKB TONG HOP'!AH44,'[1]PHAN CONG LOP DAY CUA GV'!$A$2:$W$26,17,0))</f>
        <v/>
      </c>
      <c r="AJ44" s="61"/>
      <c r="AK44" s="42" t="str">
        <f>IF(AJ44="","",VLOOKUP('[1]TKB TONG HOP'!AJ44,'[1]PHAN CONG LOP DAY CUA GV'!$A$2:$W$26,18,0))</f>
        <v/>
      </c>
      <c r="AL44" s="61"/>
      <c r="AM44" s="42" t="str">
        <f>IF(AL44="","",VLOOKUP('[1]TKB TONG HOP'!AL44,'[1]PHAN CONG LOP DAY CUA GV'!$A$2:$W$26,19,0))</f>
        <v/>
      </c>
      <c r="AN44" s="61"/>
      <c r="AO44" s="42" t="str">
        <f>IF(AN44="","",VLOOKUP('[1]TKB TONG HOP'!AN44,'[1]PHAN CONG LOP DAY CUA GV'!$A$2:$W$26,20,0))</f>
        <v/>
      </c>
    </row>
    <row r="45" spans="1:44" x14ac:dyDescent="0.25">
      <c r="A45" s="45"/>
      <c r="B45" s="63"/>
      <c r="C45" s="64">
        <v>2</v>
      </c>
      <c r="D45" s="65" t="s">
        <v>14</v>
      </c>
      <c r="E45" s="77" t="str">
        <f>IF(D45="","",(VLOOKUP('[1]TKB TONG HOP'!D45,'[1]PHAN CONG LOP DAY CUA GV'!$A$2:$W$26,2,0)))</f>
        <v>Hiếu</v>
      </c>
      <c r="F45" s="40" t="s">
        <v>12</v>
      </c>
      <c r="G45" s="41" t="s">
        <v>13</v>
      </c>
      <c r="H45" s="40" t="s">
        <v>31</v>
      </c>
      <c r="I45" s="41" t="str">
        <f>IF(H45="","",(VLOOKUP('[1]TKB TONG HOP'!H45,'[1]PHAN CONG LOP DAY CUA GV'!$A$2:$W$26,4,0)))</f>
        <v>vân</v>
      </c>
      <c r="J45" s="40" t="s">
        <v>12</v>
      </c>
      <c r="K45" s="41" t="str">
        <f>IF(J45="","",(VLOOKUP('[1]TKB TONG HOP'!J45,'[1]PHAN CONG LOP DAY CUA GV'!$A$2:$W$26,5,0)))</f>
        <v>Hồng</v>
      </c>
      <c r="L45" s="40" t="s">
        <v>14</v>
      </c>
      <c r="M45" s="41" t="str">
        <f>IF(L45="","",VLOOKUP('[1]TKB TONG HOP'!L45,'[1]PHAN CONG LOP DAY CUA GV'!$A$2:$W$26,6,0))</f>
        <v>Tuân</v>
      </c>
      <c r="N45" s="74" t="s">
        <v>17</v>
      </c>
      <c r="O45" s="41" t="str">
        <f>IF(N45="","",VLOOKUP('[1]TKB TONG HOP'!N45,'[1]PHAN CONG LOP DAY CUA GV'!$A$2:$W$26,7,0))</f>
        <v>Thuỷ</v>
      </c>
      <c r="P45" s="40" t="s">
        <v>16</v>
      </c>
      <c r="Q45" s="41" t="str">
        <f>IF(P45="","",VLOOKUP('[1]TKB TONG HOP'!P45,'[1]PHAN CONG LOP DAY CUA GV'!$A$2:$W$26,8,0))</f>
        <v>Phụng</v>
      </c>
      <c r="R45" s="40" t="s">
        <v>25</v>
      </c>
      <c r="S45" s="41" t="str">
        <f>IF(R45="","",VLOOKUP('[1]TKB TONG HOP'!R45,'[1]PHAN CONG LOP DAY CUA GV'!$A$2:$W$26,9,0))</f>
        <v>Luân td</v>
      </c>
      <c r="T45" s="40"/>
      <c r="U45" s="41" t="str">
        <f>IF(T45="","",VLOOKUP('[1]TKB TONG HOP'!T45,'[1]PHAN CONG LOP DAY CUA GV'!$A$2:$W$26,10,0))</f>
        <v/>
      </c>
      <c r="V45" s="40"/>
      <c r="W45" s="41" t="str">
        <f>IF(V45="","",VLOOKUP('[1]TKB TONG HOP'!V45,'[1]PHAN CONG LOP DAY CUA GV'!$A$2:$W$26,11,0))</f>
        <v/>
      </c>
      <c r="X45" s="40"/>
      <c r="Y45" s="41" t="str">
        <f>IF(X45="","",VLOOKUP('[1]TKB TONG HOP'!X45,'[1]PHAN CONG LOP DAY CUA GV'!$A$2:$W$26,12,0))</f>
        <v/>
      </c>
      <c r="Z45" s="40"/>
      <c r="AA45" s="41" t="str">
        <f>IF(Z45="","",VLOOKUP('[1]TKB TONG HOP'!Z45,'[1]PHAN CONG LOP DAY CUA GV'!$A$2:$W$26,13,0))</f>
        <v/>
      </c>
      <c r="AB45" s="40"/>
      <c r="AC45" s="41" t="str">
        <f>IF(AB45="","",VLOOKUP('[1]TKB TONG HOP'!AB45,'[1]PHAN CONG LOP DAY CUA GV'!$A$2:$W$26,14,0))</f>
        <v/>
      </c>
      <c r="AD45" s="40"/>
      <c r="AE45" s="41" t="str">
        <f>IF(AD45="","",VLOOKUP('[1]TKB TONG HOP'!AD45,'[1]PHAN CONG LOP DAY CUA GV'!$A$2:$W$26,15,0))</f>
        <v/>
      </c>
      <c r="AF45" s="40"/>
      <c r="AG45" s="41" t="str">
        <f>IF(AF45="","",VLOOKUP('[1]TKB TONG HOP'!AF45,'[1]PHAN CONG LOP DAY CUA GV'!$A$2:$W$26,16,0))</f>
        <v/>
      </c>
      <c r="AH45" s="40"/>
      <c r="AI45" s="41" t="str">
        <f>IF(AH45="","",VLOOKUP('[1]TKB TONG HOP'!AH45,'[1]PHAN CONG LOP DAY CUA GV'!$A$2:$W$26,17,0))</f>
        <v/>
      </c>
      <c r="AJ45" s="40"/>
      <c r="AK45" s="41" t="str">
        <f>IF(AJ45="","",VLOOKUP('[1]TKB TONG HOP'!AJ45,'[1]PHAN CONG LOP DAY CUA GV'!$A$2:$W$26,18,0))</f>
        <v/>
      </c>
      <c r="AL45" s="40"/>
      <c r="AM45" s="41" t="str">
        <f>IF(AL45="","",VLOOKUP('[1]TKB TONG HOP'!AL45,'[1]PHAN CONG LOP DAY CUA GV'!$A$2:$W$26,19,0))</f>
        <v/>
      </c>
      <c r="AN45" s="40"/>
      <c r="AO45" s="41" t="str">
        <f>IF(AN45="","",VLOOKUP('[1]TKB TONG HOP'!AN45,'[1]PHAN CONG LOP DAY CUA GV'!$A$2:$W$26,20,0))</f>
        <v/>
      </c>
    </row>
    <row r="46" spans="1:44" x14ac:dyDescent="0.25">
      <c r="A46" s="45"/>
      <c r="B46" s="63"/>
      <c r="C46" s="64">
        <v>3</v>
      </c>
      <c r="D46" s="40" t="s">
        <v>16</v>
      </c>
      <c r="E46" s="41" t="str">
        <f>IF(D46="","",(VLOOKUP('[1]TKB TONG HOP'!D46,'[1]PHAN CONG LOP DAY CUA GV'!$A$2:$W$26,2,0)))</f>
        <v>Thắm</v>
      </c>
      <c r="F46" s="40" t="s">
        <v>31</v>
      </c>
      <c r="G46" s="41" t="s">
        <v>13</v>
      </c>
      <c r="H46" s="40" t="s">
        <v>16</v>
      </c>
      <c r="I46" s="41" t="str">
        <f>IF(H46="","",(VLOOKUP('[1]TKB TONG HOP'!H46,'[1]PHAN CONG LOP DAY CUA GV'!$A$2:$W$26,4,0)))</f>
        <v>vân</v>
      </c>
      <c r="J46" s="40" t="s">
        <v>31</v>
      </c>
      <c r="K46" s="41" t="str">
        <f>IF(J46="","",(VLOOKUP('[1]TKB TONG HOP'!J46,'[1]PHAN CONG LOP DAY CUA GV'!$A$2:$W$26,5,0)))</f>
        <v>Hồng</v>
      </c>
      <c r="L46" s="40" t="s">
        <v>17</v>
      </c>
      <c r="M46" s="41" t="str">
        <f>IF(L46="","",VLOOKUP('[1]TKB TONG HOP'!L46,'[1]PHAN CONG LOP DAY CUA GV'!$A$2:$W$26,6,0))</f>
        <v>Thuỷ</v>
      </c>
      <c r="N46" s="74" t="s">
        <v>29</v>
      </c>
      <c r="O46" s="41" t="str">
        <f>IF(N46="","",VLOOKUP('[1]TKB TONG HOP'!N46,'[1]PHAN CONG LOP DAY CUA GV'!$A$2:$W$26,7,0))</f>
        <v>Hiếu</v>
      </c>
      <c r="P46" s="40" t="s">
        <v>33</v>
      </c>
      <c r="Q46" s="41" t="str">
        <f>IF(P46="","",VLOOKUP('[1]TKB TONG HOP'!P46,'[1]PHAN CONG LOP DAY CUA GV'!$A$2:$W$26,8,0))</f>
        <v>Phụng</v>
      </c>
      <c r="R46" s="40" t="s">
        <v>22</v>
      </c>
      <c r="S46" s="41" t="str">
        <f>IF(R46="","",VLOOKUP('[1]TKB TONG HOP'!R46,'[1]PHAN CONG LOP DAY CUA GV'!$A$2:$W$26,9,0))</f>
        <v>Luân td</v>
      </c>
      <c r="T46" s="40"/>
      <c r="U46" s="41" t="str">
        <f>IF(T46="","",VLOOKUP('[1]TKB TONG HOP'!T46,'[1]PHAN CONG LOP DAY CUA GV'!$A$2:$W$26,10,0))</f>
        <v/>
      </c>
      <c r="V46" s="40"/>
      <c r="W46" s="41" t="str">
        <f>IF(V46="","",VLOOKUP('[1]TKB TONG HOP'!V46,'[1]PHAN CONG LOP DAY CUA GV'!$A$2:$W$26,11,0))</f>
        <v/>
      </c>
      <c r="X46" s="40"/>
      <c r="Y46" s="41" t="str">
        <f>IF(X46="","",VLOOKUP('[1]TKB TONG HOP'!X46,'[1]PHAN CONG LOP DAY CUA GV'!$A$2:$W$26,12,0))</f>
        <v/>
      </c>
      <c r="Z46" s="40"/>
      <c r="AA46" s="41" t="str">
        <f>IF(Z46="","",VLOOKUP('[1]TKB TONG HOP'!Z46,'[1]PHAN CONG LOP DAY CUA GV'!$A$2:$W$26,13,0))</f>
        <v/>
      </c>
      <c r="AB46" s="40"/>
      <c r="AC46" s="41" t="str">
        <f>IF(AB46="","",VLOOKUP('[1]TKB TONG HOP'!AB46,'[1]PHAN CONG LOP DAY CUA GV'!$A$2:$W$26,14,0))</f>
        <v/>
      </c>
      <c r="AD46" s="40"/>
      <c r="AE46" s="41" t="str">
        <f>IF(AD46="","",VLOOKUP('[1]TKB TONG HOP'!AD46,'[1]PHAN CONG LOP DAY CUA GV'!$A$2:$W$26,15,0))</f>
        <v/>
      </c>
      <c r="AF46" s="40"/>
      <c r="AG46" s="41" t="str">
        <f>IF(AF46="","",VLOOKUP('[1]TKB TONG HOP'!AF46,'[1]PHAN CONG LOP DAY CUA GV'!$A$2:$W$26,16,0))</f>
        <v/>
      </c>
      <c r="AH46" s="40"/>
      <c r="AI46" s="41" t="str">
        <f>IF(AH46="","",VLOOKUP('[1]TKB TONG HOP'!AH46,'[1]PHAN CONG LOP DAY CUA GV'!$A$2:$W$26,17,0))</f>
        <v/>
      </c>
      <c r="AJ46" s="40"/>
      <c r="AK46" s="41" t="str">
        <f>IF(AJ46="","",VLOOKUP('[1]TKB TONG HOP'!AJ46,'[1]PHAN CONG LOP DAY CUA GV'!$A$2:$W$26,18,0))</f>
        <v/>
      </c>
      <c r="AL46" s="40"/>
      <c r="AM46" s="41" t="str">
        <f>IF(AL46="","",VLOOKUP('[1]TKB TONG HOP'!AL46,'[1]PHAN CONG LOP DAY CUA GV'!$A$2:$W$26,19,0))</f>
        <v/>
      </c>
      <c r="AN46" s="40"/>
      <c r="AO46" s="41" t="str">
        <f>IF(AN46="","",VLOOKUP('[1]TKB TONG HOP'!AN46,'[1]PHAN CONG LOP DAY CUA GV'!$A$2:$W$26,20,0))</f>
        <v/>
      </c>
    </row>
    <row r="47" spans="1:44" x14ac:dyDescent="0.25">
      <c r="A47" s="45"/>
      <c r="B47" s="63"/>
      <c r="C47" s="64">
        <v>4</v>
      </c>
      <c r="D47" s="40"/>
      <c r="E47" s="41" t="str">
        <f>IF(D47="","",(VLOOKUP('[1]TKB TONG HOP'!D47,'[1]PHAN CONG LOP DAY CUA GV'!$A$2:$W$26,2,0)))</f>
        <v/>
      </c>
      <c r="F47" s="40"/>
      <c r="G47" s="41"/>
      <c r="H47" s="40"/>
      <c r="I47" s="41" t="str">
        <f>IF(H47="","",(VLOOKUP('[1]TKB TONG HOP'!H47,'[1]PHAN CONG LOP DAY CUA GV'!$A$2:$W$26,4,0)))</f>
        <v/>
      </c>
      <c r="K47" s="41"/>
      <c r="L47" s="40"/>
      <c r="M47" s="40"/>
      <c r="N47" s="40"/>
      <c r="O47" s="41" t="str">
        <f>IF(N47="","",VLOOKUP('[1]TKB TONG HOP'!N47,'[1]PHAN CONG LOP DAY CUA GV'!$A$2:$W$26,7,0))</f>
        <v/>
      </c>
      <c r="P47" s="40"/>
      <c r="Q47" s="41" t="str">
        <f>IF(P47="","",VLOOKUP('[1]TKB TONG HOP'!P47,'[1]PHAN CONG LOP DAY CUA GV'!$A$2:$W$26,8,0))</f>
        <v/>
      </c>
      <c r="R47" s="40"/>
      <c r="S47" s="41" t="str">
        <f>IF(R47="","",VLOOKUP('[1]TKB TONG HOP'!R47,'[1]PHAN CONG LOP DAY CUA GV'!$A$2:$W$26,9,0))</f>
        <v/>
      </c>
      <c r="T47" s="40"/>
      <c r="U47" s="41" t="str">
        <f>IF(T47="","",VLOOKUP('[1]TKB TONG HOP'!T47,'[1]PHAN CONG LOP DAY CUA GV'!$A$2:$W$26,10,0))</f>
        <v/>
      </c>
      <c r="V47" s="40"/>
      <c r="W47" s="41" t="str">
        <f>IF(V47="","",VLOOKUP('[1]TKB TONG HOP'!V47,'[1]PHAN CONG LOP DAY CUA GV'!$A$2:$W$26,11,0))</f>
        <v/>
      </c>
      <c r="X47" s="40"/>
      <c r="Y47" s="41" t="str">
        <f>IF(X47="","",VLOOKUP('[1]TKB TONG HOP'!X47,'[1]PHAN CONG LOP DAY CUA GV'!$A$2:$W$26,12,0))</f>
        <v/>
      </c>
      <c r="Z47" s="40"/>
      <c r="AA47" s="41" t="str">
        <f>IF(Z47="","",VLOOKUP('[1]TKB TONG HOP'!Z47,'[1]PHAN CONG LOP DAY CUA GV'!$A$2:$W$26,13,0))</f>
        <v/>
      </c>
      <c r="AB47" s="40"/>
      <c r="AC47" s="41" t="str">
        <f>IF(AB47="","",VLOOKUP('[1]TKB TONG HOP'!AB47,'[1]PHAN CONG LOP DAY CUA GV'!$A$2:$W$26,14,0))</f>
        <v/>
      </c>
      <c r="AD47" s="40"/>
      <c r="AE47" s="41" t="str">
        <f>IF(AD47="","",VLOOKUP('[1]TKB TONG HOP'!AD47,'[1]PHAN CONG LOP DAY CUA GV'!$A$2:$W$26,15,0))</f>
        <v/>
      </c>
      <c r="AF47" s="40"/>
      <c r="AG47" s="41" t="str">
        <f>IF(AF47="","",VLOOKUP('[1]TKB TONG HOP'!AF47,'[1]PHAN CONG LOP DAY CUA GV'!$A$2:$W$26,16,0))</f>
        <v/>
      </c>
      <c r="AH47" s="40"/>
      <c r="AI47" s="41" t="str">
        <f>IF(AH47="","",VLOOKUP('[1]TKB TONG HOP'!AH47,'[1]PHAN CONG LOP DAY CUA GV'!$A$2:$W$26,17,0))</f>
        <v/>
      </c>
      <c r="AJ47" s="40"/>
      <c r="AK47" s="41" t="str">
        <f>IF(AJ47="","",VLOOKUP('[1]TKB TONG HOP'!AJ47,'[1]PHAN CONG LOP DAY CUA GV'!$A$2:$W$26,18,0))</f>
        <v/>
      </c>
      <c r="AL47" s="40"/>
      <c r="AM47" s="41" t="str">
        <f>IF(AL47="","",VLOOKUP('[1]TKB TONG HOP'!AL47,'[1]PHAN CONG LOP DAY CUA GV'!$A$2:$W$26,19,0))</f>
        <v/>
      </c>
      <c r="AN47" s="40"/>
      <c r="AO47" s="41" t="str">
        <f>IF(AN47="","",VLOOKUP('[1]TKB TONG HOP'!AN47,'[1]PHAN CONG LOP DAY CUA GV'!$A$2:$W$26,20,0))</f>
        <v/>
      </c>
      <c r="AR47" s="4" t="s">
        <v>27</v>
      </c>
    </row>
    <row r="48" spans="1:44" x14ac:dyDescent="0.25">
      <c r="A48" s="57"/>
      <c r="B48" s="67"/>
      <c r="C48" s="68">
        <v>5</v>
      </c>
      <c r="D48" s="47"/>
      <c r="E48" s="48" t="str">
        <f>IF(D48="","",(VLOOKUP('[1]TKB TONG HOP'!D48,'[1]PHAN CONG LOP DAY CUA GV'!$A$2:$W$26,2,0)))</f>
        <v/>
      </c>
      <c r="F48" s="47"/>
      <c r="G48" s="48"/>
      <c r="H48" s="47"/>
      <c r="I48" s="48" t="str">
        <f>IF(H48="","",(VLOOKUP('[1]TKB TONG HOP'!H48,'[1]PHAN CONG LOP DAY CUA GV'!$A$2:$W$26,4,0)))</f>
        <v/>
      </c>
      <c r="J48" s="47"/>
      <c r="K48" s="48" t="str">
        <f>IF(J48="","",(VLOOKUP('[1]TKB TONG HOP'!J48,'[1]PHAN CONG LOP DAY CUA GV'!$A$2:$W$26,5,0)))</f>
        <v/>
      </c>
      <c r="L48" s="47"/>
      <c r="M48" s="48" t="str">
        <f>IF(L48="","",VLOOKUP('[1]TKB TONG HOP'!L48,'[1]PHAN CONG LOP DAY CUA GV'!$A$2:$W$26,6,0))</f>
        <v/>
      </c>
      <c r="N48" s="47"/>
      <c r="O48" s="48" t="str">
        <f>IF(N48="","",VLOOKUP('[1]TKB TONG HOP'!N48,'[1]PHAN CONG LOP DAY CUA GV'!$A$2:$W$26,7,0))</f>
        <v/>
      </c>
      <c r="P48" s="47"/>
      <c r="Q48" s="48" t="str">
        <f>IF(P48="","",VLOOKUP('[1]TKB TONG HOP'!P48,'[1]PHAN CONG LOP DAY CUA GV'!$A$2:$W$26,8,0))</f>
        <v/>
      </c>
      <c r="R48" s="47"/>
      <c r="S48" s="48" t="str">
        <f>IF(R48="","",VLOOKUP('[1]TKB TONG HOP'!R48,'[1]PHAN CONG LOP DAY CUA GV'!$A$2:$W$26,9,0))</f>
        <v/>
      </c>
      <c r="T48" s="47"/>
      <c r="U48" s="48" t="str">
        <f>IF(T48="","",VLOOKUP('[1]TKB TONG HOP'!T48,'[1]PHAN CONG LOP DAY CUA GV'!$A$2:$W$26,10,0))</f>
        <v/>
      </c>
      <c r="V48" s="47"/>
      <c r="W48" s="48" t="str">
        <f>IF(V48="","",VLOOKUP('[1]TKB TONG HOP'!V48,'[1]PHAN CONG LOP DAY CUA GV'!$A$2:$W$26,11,0))</f>
        <v/>
      </c>
      <c r="X48" s="47"/>
      <c r="Y48" s="48" t="str">
        <f>IF(X48="","",VLOOKUP('[1]TKB TONG HOP'!X48,'[1]PHAN CONG LOP DAY CUA GV'!$A$2:$W$26,12,0))</f>
        <v/>
      </c>
      <c r="Z48" s="47"/>
      <c r="AA48" s="48" t="str">
        <f>IF(Z48="","",VLOOKUP('[1]TKB TONG HOP'!Z48,'[1]PHAN CONG LOP DAY CUA GV'!$A$2:$W$26,13,0))</f>
        <v/>
      </c>
      <c r="AB48" s="47"/>
      <c r="AC48" s="48" t="str">
        <f>IF(AB48="","",VLOOKUP('[1]TKB TONG HOP'!AB48,'[1]PHAN CONG LOP DAY CUA GV'!$A$2:$W$26,14,0))</f>
        <v/>
      </c>
      <c r="AD48" s="47"/>
      <c r="AE48" s="48" t="str">
        <f>IF(AD48="","",VLOOKUP('[1]TKB TONG HOP'!AD48,'[1]PHAN CONG LOP DAY CUA GV'!$A$2:$W$26,15,0))</f>
        <v/>
      </c>
      <c r="AF48" s="47"/>
      <c r="AG48" s="48" t="str">
        <f>IF(AF48="","",VLOOKUP('[1]TKB TONG HOP'!AF48,'[1]PHAN CONG LOP DAY CUA GV'!$A$2:$W$26,16,0))</f>
        <v/>
      </c>
      <c r="AH48" s="47"/>
      <c r="AI48" s="48" t="str">
        <f>IF(AH48="","",VLOOKUP('[1]TKB TONG HOP'!AH48,'[1]PHAN CONG LOP DAY CUA GV'!$A$2:$W$26,17,0))</f>
        <v/>
      </c>
      <c r="AJ48" s="47"/>
      <c r="AK48" s="48" t="str">
        <f>IF(AJ48="","",VLOOKUP('[1]TKB TONG HOP'!AJ48,'[1]PHAN CONG LOP DAY CUA GV'!$A$2:$W$26,18,0))</f>
        <v/>
      </c>
      <c r="AL48" s="47"/>
      <c r="AM48" s="48" t="str">
        <f>IF(AL48="","",VLOOKUP('[1]TKB TONG HOP'!AL48,'[1]PHAN CONG LOP DAY CUA GV'!$A$2:$W$26,19,0))</f>
        <v/>
      </c>
      <c r="AN48" s="47"/>
      <c r="AO48" s="48" t="str">
        <f>IF(AN48="","",VLOOKUP('[1]TKB TONG HOP'!AN48,'[1]PHAN CONG LOP DAY CUA GV'!$A$2:$W$26,20,0))</f>
        <v/>
      </c>
    </row>
    <row r="49" spans="1:41" x14ac:dyDescent="0.25">
      <c r="A49" s="19">
        <v>6</v>
      </c>
      <c r="B49" s="59" t="s">
        <v>11</v>
      </c>
      <c r="C49" s="60">
        <v>1</v>
      </c>
      <c r="D49" s="71" t="s">
        <v>22</v>
      </c>
      <c r="E49" s="42" t="str">
        <f>IF(D49="","",(VLOOKUP('[1]TKB TONG HOP'!D49,'[1]PHAN CONG LOP DAY CUA GV'!$A$2:$W$26,2,0)))</f>
        <v>Thắm</v>
      </c>
      <c r="F49" s="61" t="s">
        <v>12</v>
      </c>
      <c r="G49" s="41" t="s">
        <v>13</v>
      </c>
      <c r="H49" s="61" t="s">
        <v>22</v>
      </c>
      <c r="I49" s="42" t="str">
        <f>IF(H49="","",(VLOOKUP('[1]TKB TONG HOP'!H49,'[1]PHAN CONG LOP DAY CUA GV'!$A$2:$W$26,4,0)))</f>
        <v>vân</v>
      </c>
      <c r="J49" s="61" t="s">
        <v>14</v>
      </c>
      <c r="K49" s="41" t="s">
        <v>15</v>
      </c>
      <c r="L49" s="61" t="s">
        <v>14</v>
      </c>
      <c r="M49" s="41" t="str">
        <f>IF(L49="","",VLOOKUP('[1]TKB TONG HOP'!L49,'[1]PHAN CONG LOP DAY CUA GV'!$A$2:$W$26,6,0))</f>
        <v>Tuân</v>
      </c>
      <c r="N49" s="61" t="s">
        <v>17</v>
      </c>
      <c r="O49" s="42" t="str">
        <f>IF(N49="","",VLOOKUP('[1]TKB TONG HOP'!N49,'[1]PHAN CONG LOP DAY CUA GV'!$A$2:$W$26,7,0))</f>
        <v>Thuỷ</v>
      </c>
      <c r="P49" s="69" t="s">
        <v>25</v>
      </c>
      <c r="Q49" s="42" t="str">
        <f>IF(P49="","",VLOOKUP('[1]TKB TONG HOP'!P49,'[1]PHAN CONG LOP DAY CUA GV'!$A$2:$W$26,8,0))</f>
        <v>Luân td</v>
      </c>
      <c r="R49" s="61" t="s">
        <v>16</v>
      </c>
      <c r="S49" s="42" t="str">
        <f>IF(R49="","",VLOOKUP('[1]TKB TONG HOP'!R49,'[1]PHAN CONG LOP DAY CUA GV'!$A$2:$W$26,9,0))</f>
        <v>L. Oanh</v>
      </c>
      <c r="T49" s="61"/>
      <c r="U49" s="42" t="str">
        <f>IF(T49="","",VLOOKUP('[1]TKB TONG HOP'!T49,'[1]PHAN CONG LOP DAY CUA GV'!$A$2:$W$26,10,0))</f>
        <v/>
      </c>
      <c r="V49" s="61"/>
      <c r="W49" s="42" t="str">
        <f>IF(V49="","",VLOOKUP('[1]TKB TONG HOP'!V49,'[1]PHAN CONG LOP DAY CUA GV'!$A$2:$W$26,11,0))</f>
        <v/>
      </c>
      <c r="X49" s="61"/>
      <c r="Y49" s="42" t="str">
        <f>IF(X49="","",VLOOKUP('[1]TKB TONG HOP'!X49,'[1]PHAN CONG LOP DAY CUA GV'!$A$2:$W$26,12,0))</f>
        <v/>
      </c>
      <c r="Z49" s="61"/>
      <c r="AA49" s="42" t="str">
        <f>IF(Z49="","",VLOOKUP('[1]TKB TONG HOP'!Z49,'[1]PHAN CONG LOP DAY CUA GV'!$A$2:$W$26,13,0))</f>
        <v/>
      </c>
      <c r="AB49" s="61"/>
      <c r="AC49" s="42" t="str">
        <f>IF(AB49="","",VLOOKUP('[1]TKB TONG HOP'!AB49,'[1]PHAN CONG LOP DAY CUA GV'!$A$2:$W$26,14,0))</f>
        <v/>
      </c>
      <c r="AD49" s="61"/>
      <c r="AE49" s="42" t="str">
        <f>IF(AD49="","",VLOOKUP('[1]TKB TONG HOP'!AD49,'[1]PHAN CONG LOP DAY CUA GV'!$A$2:$W$26,15,0))</f>
        <v/>
      </c>
      <c r="AF49" s="61"/>
      <c r="AG49" s="42" t="str">
        <f>IF(AF49="","",VLOOKUP('[1]TKB TONG HOP'!AF49,'[1]PHAN CONG LOP DAY CUA GV'!$A$2:$W$26,16,0))</f>
        <v/>
      </c>
      <c r="AH49" s="61"/>
      <c r="AI49" s="42" t="str">
        <f>IF(AH49="","",VLOOKUP('[1]TKB TONG HOP'!AH49,'[1]PHAN CONG LOP DAY CUA GV'!$A$2:$W$26,17,0))</f>
        <v/>
      </c>
      <c r="AJ49" s="61"/>
      <c r="AK49" s="42" t="str">
        <f>IF(AJ49="","",VLOOKUP('[1]TKB TONG HOP'!AJ49,'[1]PHAN CONG LOP DAY CUA GV'!$A$2:$W$26,18,0))</f>
        <v/>
      </c>
      <c r="AL49" s="61"/>
      <c r="AM49" s="42" t="str">
        <f>IF(AL49="","",VLOOKUP('[1]TKB TONG HOP'!AL49,'[1]PHAN CONG LOP DAY CUA GV'!$A$2:$W$26,19,0))</f>
        <v/>
      </c>
      <c r="AN49" s="61"/>
      <c r="AO49" s="42" t="str">
        <f>IF(AN49="","",VLOOKUP('[1]TKB TONG HOP'!AN49,'[1]PHAN CONG LOP DAY CUA GV'!$A$2:$W$26,20,0))</f>
        <v/>
      </c>
    </row>
    <row r="50" spans="1:41" x14ac:dyDescent="0.25">
      <c r="A50" s="19"/>
      <c r="B50" s="63"/>
      <c r="C50" s="64">
        <v>2</v>
      </c>
      <c r="D50" s="40" t="s">
        <v>12</v>
      </c>
      <c r="E50" s="41" t="str">
        <f>IF(D50="","",(VLOOKUP('[1]TKB TONG HOP'!D50,'[1]PHAN CONG LOP DAY CUA GV'!$A$2:$W$26,2,0)))</f>
        <v>Thắm</v>
      </c>
      <c r="F50" s="72" t="s">
        <v>22</v>
      </c>
      <c r="G50" s="41" t="s">
        <v>13</v>
      </c>
      <c r="H50" s="40" t="s">
        <v>37</v>
      </c>
      <c r="I50" s="41" t="str">
        <f>IF(H50="","",(VLOOKUP('[1]TKB TONG HOP'!H50,'[1]PHAN CONG LOP DAY CUA GV'!$A$2:$W$26,4,0)))</f>
        <v>vân</v>
      </c>
      <c r="J50" s="40" t="s">
        <v>33</v>
      </c>
      <c r="K50" s="41" t="s">
        <v>15</v>
      </c>
      <c r="L50" s="40" t="s">
        <v>33</v>
      </c>
      <c r="M50" s="41" t="str">
        <f>IF(L50="","",VLOOKUP('[1]TKB TONG HOP'!L50,'[1]PHAN CONG LOP DAY CUA GV'!$A$2:$W$26,6,0))</f>
        <v>Tuân</v>
      </c>
      <c r="N50" s="40" t="s">
        <v>17</v>
      </c>
      <c r="O50" s="41" t="str">
        <f>IF(N50="","",VLOOKUP('[1]TKB TONG HOP'!N50,'[1]PHAN CONG LOP DAY CUA GV'!$A$2:$W$26,7,0))</f>
        <v>Thuỷ</v>
      </c>
      <c r="P50" s="70" t="s">
        <v>25</v>
      </c>
      <c r="Q50" s="41" t="str">
        <f>IF(P50="","",VLOOKUP('[1]TKB TONG HOP'!P50,'[1]PHAN CONG LOP DAY CUA GV'!$A$2:$W$26,8,0))</f>
        <v>Luân td</v>
      </c>
      <c r="R50" s="40" t="s">
        <v>16</v>
      </c>
      <c r="S50" s="41" t="str">
        <f>IF(R50="","",VLOOKUP('[1]TKB TONG HOP'!R50,'[1]PHAN CONG LOP DAY CUA GV'!$A$2:$W$26,9,0))</f>
        <v>L. Oanh</v>
      </c>
      <c r="T50" s="40"/>
      <c r="U50" s="41" t="str">
        <f>IF(T50="","",VLOOKUP('[1]TKB TONG HOP'!T50,'[1]PHAN CONG LOP DAY CUA GV'!$A$2:$W$26,10,0))</f>
        <v/>
      </c>
      <c r="V50" s="40"/>
      <c r="W50" s="41" t="str">
        <f>IF(V50="","",VLOOKUP('[1]TKB TONG HOP'!V50,'[1]PHAN CONG LOP DAY CUA GV'!$A$2:$W$26,11,0))</f>
        <v/>
      </c>
      <c r="X50" s="40"/>
      <c r="Y50" s="41" t="str">
        <f>IF(X50="","",VLOOKUP('[1]TKB TONG HOP'!X50,'[1]PHAN CONG LOP DAY CUA GV'!$A$2:$W$26,12,0))</f>
        <v/>
      </c>
      <c r="Z50" s="40"/>
      <c r="AA50" s="41" t="str">
        <f>IF(Z50="","",VLOOKUP('[1]TKB TONG HOP'!Z50,'[1]PHAN CONG LOP DAY CUA GV'!$A$2:$W$26,13,0))</f>
        <v/>
      </c>
      <c r="AB50" s="40"/>
      <c r="AC50" s="41" t="str">
        <f>IF(AB50="","",VLOOKUP('[1]TKB TONG HOP'!AB50,'[1]PHAN CONG LOP DAY CUA GV'!$A$2:$W$26,14,0))</f>
        <v/>
      </c>
      <c r="AD50" s="40"/>
      <c r="AE50" s="41" t="str">
        <f>IF(AD50="","",VLOOKUP('[1]TKB TONG HOP'!AD50,'[1]PHAN CONG LOP DAY CUA GV'!$A$2:$W$26,15,0))</f>
        <v/>
      </c>
      <c r="AF50" s="40"/>
      <c r="AG50" s="41" t="str">
        <f>IF(AF50="","",VLOOKUP('[1]TKB TONG HOP'!AF50,'[1]PHAN CONG LOP DAY CUA GV'!$A$2:$W$26,16,0))</f>
        <v/>
      </c>
      <c r="AH50" s="40"/>
      <c r="AI50" s="41" t="str">
        <f>IF(AH50="","",VLOOKUP('[1]TKB TONG HOP'!AH50,'[1]PHAN CONG LOP DAY CUA GV'!$A$2:$W$26,17,0))</f>
        <v/>
      </c>
      <c r="AJ50" s="40"/>
      <c r="AK50" s="41" t="str">
        <f>IF(AJ50="","",VLOOKUP('[1]TKB TONG HOP'!AJ50,'[1]PHAN CONG LOP DAY CUA GV'!$A$2:$W$26,18,0))</f>
        <v/>
      </c>
      <c r="AL50" s="40"/>
      <c r="AM50" s="41" t="str">
        <f>IF(AL50="","",VLOOKUP('[1]TKB TONG HOP'!AL50,'[1]PHAN CONG LOP DAY CUA GV'!$A$2:$W$26,19,0))</f>
        <v/>
      </c>
      <c r="AN50" s="40"/>
      <c r="AO50" s="41" t="str">
        <f>IF(AN50="","",VLOOKUP('[1]TKB TONG HOP'!AN50,'[1]PHAN CONG LOP DAY CUA GV'!$A$2:$W$26,20,0))</f>
        <v/>
      </c>
    </row>
    <row r="51" spans="1:41" x14ac:dyDescent="0.25">
      <c r="A51" s="19"/>
      <c r="B51" s="63"/>
      <c r="C51" s="64">
        <v>3</v>
      </c>
      <c r="D51" s="65" t="s">
        <v>31</v>
      </c>
      <c r="E51" s="41" t="str">
        <f>IF(D51="","",(VLOOKUP('[1]TKB TONG HOP'!D51,'[1]PHAN CONG LOP DAY CUA GV'!$A$2:$W$26,2,0)))</f>
        <v>Thắm</v>
      </c>
      <c r="F51" s="40" t="s">
        <v>37</v>
      </c>
      <c r="G51" s="41" t="s">
        <v>13</v>
      </c>
      <c r="H51" s="72" t="s">
        <v>33</v>
      </c>
      <c r="I51" s="41" t="str">
        <f>IF(H51="","",(VLOOKUP('[1]TKB TONG HOP'!H51,'[1]PHAN CONG LOP DAY CUA GV'!$A$2:$W$26,4,0)))</f>
        <v>vân</v>
      </c>
      <c r="J51" s="40" t="s">
        <v>16</v>
      </c>
      <c r="K51" s="41" t="str">
        <f>IF(J51="","",(VLOOKUP('[1]TKB TONG HOP'!J51,'[1]PHAN CONG LOP DAY CUA GV'!$A$2:$W$26,5,0)))</f>
        <v>Hồng</v>
      </c>
      <c r="L51" s="40" t="s">
        <v>16</v>
      </c>
      <c r="M51" s="41" t="str">
        <f>IF(L51="","",VLOOKUP('[1]TKB TONG HOP'!L51,'[1]PHAN CONG LOP DAY CUA GV'!$A$2:$W$26,6,0))</f>
        <v>Tuân</v>
      </c>
      <c r="N51" s="40" t="s">
        <v>16</v>
      </c>
      <c r="O51" s="41" t="str">
        <f>IF(N51="","",VLOOKUP('[1]TKB TONG HOP'!N51,'[1]PHAN CONG LOP DAY CUA GV'!$A$2:$W$26,7,0))</f>
        <v>Trung</v>
      </c>
      <c r="P51" s="40" t="s">
        <v>17</v>
      </c>
      <c r="Q51" s="41" t="str">
        <f>IF(P51="","",VLOOKUP('[1]TKB TONG HOP'!P51,'[1]PHAN CONG LOP DAY CUA GV'!$A$2:$W$26,8,0))</f>
        <v>Thuỷ</v>
      </c>
      <c r="R51" s="40" t="s">
        <v>37</v>
      </c>
      <c r="S51" s="41" t="str">
        <f>IF(R51="","",VLOOKUP('[1]TKB TONG HOP'!R51,'[1]PHAN CONG LOP DAY CUA GV'!$A$2:$W$26,9,0))</f>
        <v>L. Oanh</v>
      </c>
      <c r="T51" s="40"/>
      <c r="U51" s="41" t="str">
        <f>IF(T51="","",VLOOKUP('[1]TKB TONG HOP'!T51,'[1]PHAN CONG LOP DAY CUA GV'!$A$2:$W$26,10,0))</f>
        <v/>
      </c>
      <c r="V51" s="40"/>
      <c r="W51" s="41" t="str">
        <f>IF(V51="","",VLOOKUP('[1]TKB TONG HOP'!V51,'[1]PHAN CONG LOP DAY CUA GV'!$A$2:$W$26,11,0))</f>
        <v/>
      </c>
      <c r="X51" s="40"/>
      <c r="Y51" s="41" t="str">
        <f>IF(X51="","",VLOOKUP('[1]TKB TONG HOP'!X51,'[1]PHAN CONG LOP DAY CUA GV'!$A$2:$W$26,12,0))</f>
        <v/>
      </c>
      <c r="Z51" s="40"/>
      <c r="AA51" s="41" t="str">
        <f>IF(Z51="","",VLOOKUP('[1]TKB TONG HOP'!Z51,'[1]PHAN CONG LOP DAY CUA GV'!$A$2:$W$26,13,0))</f>
        <v/>
      </c>
      <c r="AB51" s="40"/>
      <c r="AC51" s="41" t="str">
        <f>IF(AB51="","",VLOOKUP('[1]TKB TONG HOP'!AB51,'[1]PHAN CONG LOP DAY CUA GV'!$A$2:$W$26,14,0))</f>
        <v/>
      </c>
      <c r="AD51" s="40"/>
      <c r="AE51" s="41" t="str">
        <f>IF(AD51="","",VLOOKUP('[1]TKB TONG HOP'!AD51,'[1]PHAN CONG LOP DAY CUA GV'!$A$2:$W$26,15,0))</f>
        <v/>
      </c>
      <c r="AF51" s="40"/>
      <c r="AG51" s="41" t="str">
        <f>IF(AF51="","",VLOOKUP('[1]TKB TONG HOP'!AF51,'[1]PHAN CONG LOP DAY CUA GV'!$A$2:$W$26,16,0))</f>
        <v/>
      </c>
      <c r="AH51" s="40"/>
      <c r="AI51" s="41" t="str">
        <f>IF(AH51="","",VLOOKUP('[1]TKB TONG HOP'!AH51,'[1]PHAN CONG LOP DAY CUA GV'!$A$2:$W$26,17,0))</f>
        <v/>
      </c>
      <c r="AJ51" s="40"/>
      <c r="AK51" s="41" t="str">
        <f>IF(AJ51="","",VLOOKUP('[1]TKB TONG HOP'!AJ51,'[1]PHAN CONG LOP DAY CUA GV'!$A$2:$W$26,18,0))</f>
        <v/>
      </c>
      <c r="AL51" s="40"/>
      <c r="AM51" s="41" t="str">
        <f>IF(AL51="","",VLOOKUP('[1]TKB TONG HOP'!AL51,'[1]PHAN CONG LOP DAY CUA GV'!$A$2:$W$26,19,0))</f>
        <v/>
      </c>
      <c r="AN51" s="40"/>
      <c r="AO51" s="41" t="str">
        <f>IF(AN51="","",VLOOKUP('[1]TKB TONG HOP'!AN51,'[1]PHAN CONG LOP DAY CUA GV'!$A$2:$W$26,20,0))</f>
        <v/>
      </c>
    </row>
    <row r="52" spans="1:41" x14ac:dyDescent="0.25">
      <c r="A52" s="19"/>
      <c r="B52" s="63"/>
      <c r="C52" s="64">
        <v>4</v>
      </c>
      <c r="D52" s="40" t="s">
        <v>33</v>
      </c>
      <c r="E52" s="41" t="str">
        <f>IF(D52="","",(VLOOKUP('[1]TKB TONG HOP'!D52,'[1]PHAN CONG LOP DAY CUA GV'!$A$2:$W$26,2,0)))</f>
        <v>Thắm</v>
      </c>
      <c r="F52" s="40" t="s">
        <v>33</v>
      </c>
      <c r="G52" s="41" t="s">
        <v>13</v>
      </c>
      <c r="H52" s="72" t="s">
        <v>16</v>
      </c>
      <c r="I52" s="41" t="str">
        <f>IF(H52="","",(VLOOKUP('[1]TKB TONG HOP'!H52,'[1]PHAN CONG LOP DAY CUA GV'!$A$2:$W$26,4,0)))</f>
        <v>vân</v>
      </c>
      <c r="J52" s="40" t="s">
        <v>12</v>
      </c>
      <c r="K52" s="41" t="str">
        <f>IF(J52="","",(VLOOKUP('[1]TKB TONG HOP'!J52,'[1]PHAN CONG LOP DAY CUA GV'!$A$2:$W$26,5,0)))</f>
        <v>Hồng</v>
      </c>
      <c r="L52" s="40" t="s">
        <v>12</v>
      </c>
      <c r="M52" s="41" t="str">
        <f>IF(L52="","",VLOOKUP('[1]TKB TONG HOP'!L52,'[1]PHAN CONG LOP DAY CUA GV'!$A$2:$W$26,6,0))</f>
        <v>Tuân</v>
      </c>
      <c r="N52" s="40" t="s">
        <v>33</v>
      </c>
      <c r="O52" s="41" t="str">
        <f>IF(N52="","",VLOOKUP('[1]TKB TONG HOP'!N52,'[1]PHAN CONG LOP DAY CUA GV'!$A$2:$W$26,7,0))</f>
        <v>Trung</v>
      </c>
      <c r="P52" s="40" t="s">
        <v>17</v>
      </c>
      <c r="Q52" s="41" t="str">
        <f>IF(P52="","",VLOOKUP('[1]TKB TONG HOP'!P52,'[1]PHAN CONG LOP DAY CUA GV'!$A$2:$W$26,8,0))</f>
        <v>Thuỷ</v>
      </c>
      <c r="R52" s="40" t="s">
        <v>33</v>
      </c>
      <c r="S52" s="41" t="str">
        <f>IF(R52="","",VLOOKUP('[1]TKB TONG HOP'!R52,'[1]PHAN CONG LOP DAY CUA GV'!$A$2:$W$26,9,0))</f>
        <v>L. Oanh</v>
      </c>
      <c r="T52" s="40"/>
      <c r="U52" s="41" t="str">
        <f>IF(T52="","",VLOOKUP('[1]TKB TONG HOP'!T52,'[1]PHAN CONG LOP DAY CUA GV'!$A$2:$W$26,10,0))</f>
        <v/>
      </c>
      <c r="V52" s="40"/>
      <c r="W52" s="41" t="str">
        <f>IF(V52="","",VLOOKUP('[1]TKB TONG HOP'!V52,'[1]PHAN CONG LOP DAY CUA GV'!$A$2:$W$26,11,0))</f>
        <v/>
      </c>
      <c r="X52" s="40"/>
      <c r="Y52" s="41" t="str">
        <f>IF(X52="","",VLOOKUP('[1]TKB TONG HOP'!X52,'[1]PHAN CONG LOP DAY CUA GV'!$A$2:$W$26,12,0))</f>
        <v/>
      </c>
      <c r="Z52" s="40"/>
      <c r="AA52" s="41" t="str">
        <f>IF(Z52="","",VLOOKUP('[1]TKB TONG HOP'!Z52,'[1]PHAN CONG LOP DAY CUA GV'!$A$2:$W$26,13,0))</f>
        <v/>
      </c>
      <c r="AB52" s="40"/>
      <c r="AC52" s="41" t="str">
        <f>IF(AB52="","",VLOOKUP('[1]TKB TONG HOP'!AB52,'[1]PHAN CONG LOP DAY CUA GV'!$A$2:$W$26,14,0))</f>
        <v/>
      </c>
      <c r="AD52" s="40"/>
      <c r="AE52" s="41" t="str">
        <f>IF(AD52="","",VLOOKUP('[1]TKB TONG HOP'!AD52,'[1]PHAN CONG LOP DAY CUA GV'!$A$2:$W$26,15,0))</f>
        <v/>
      </c>
      <c r="AF52" s="40"/>
      <c r="AG52" s="41" t="str">
        <f>IF(AF52="","",VLOOKUP('[1]TKB TONG HOP'!AF52,'[1]PHAN CONG LOP DAY CUA GV'!$A$2:$W$26,16,0))</f>
        <v/>
      </c>
      <c r="AH52" s="40"/>
      <c r="AI52" s="41" t="str">
        <f>IF(AH52="","",VLOOKUP('[1]TKB TONG HOP'!AH52,'[1]PHAN CONG LOP DAY CUA GV'!$A$2:$W$26,17,0))</f>
        <v/>
      </c>
      <c r="AJ52" s="40"/>
      <c r="AK52" s="41" t="str">
        <f>IF(AJ52="","",VLOOKUP('[1]TKB TONG HOP'!AJ52,'[1]PHAN CONG LOP DAY CUA GV'!$A$2:$W$26,18,0))</f>
        <v/>
      </c>
      <c r="AL52" s="40"/>
      <c r="AM52" s="41" t="str">
        <f>IF(AL52="","",VLOOKUP('[1]TKB TONG HOP'!AL52,'[1]PHAN CONG LOP DAY CUA GV'!$A$2:$W$26,19,0))</f>
        <v/>
      </c>
      <c r="AN52" s="40"/>
      <c r="AO52" s="41" t="str">
        <f>IF(AN52="","",VLOOKUP('[1]TKB TONG HOP'!AN52,'[1]PHAN CONG LOP DAY CUA GV'!$A$2:$W$26,20,0))</f>
        <v/>
      </c>
    </row>
    <row r="53" spans="1:41" x14ac:dyDescent="0.25">
      <c r="A53" s="19"/>
      <c r="B53" s="67"/>
      <c r="C53" s="68">
        <v>5</v>
      </c>
      <c r="D53" s="79"/>
      <c r="E53" s="80" t="str">
        <f>IF(D53="","",(VLOOKUP('[1]TKB TONG HOP'!D53,'[1]PHAN CONG LOP DAY CUA GV'!$A$2:$W$26,2,0)))</f>
        <v/>
      </c>
      <c r="F53" s="47"/>
      <c r="G53" s="48"/>
      <c r="H53" s="47"/>
      <c r="I53" s="48" t="str">
        <f>IF(H53="","",(VLOOKUP('[1]TKB TONG HOP'!H53,'[1]PHAN CONG LOP DAY CUA GV'!$A$2:$W$26,4,0)))</f>
        <v/>
      </c>
      <c r="J53" s="47"/>
      <c r="K53" s="48"/>
      <c r="L53" s="47"/>
      <c r="M53" s="48"/>
      <c r="N53" s="47"/>
      <c r="O53" s="48" t="str">
        <f>IF(N53="","",VLOOKUP('[1]TKB TONG HOP'!N53,'[1]PHAN CONG LOP DAY CUA GV'!$A$2:$W$26,7,0))</f>
        <v/>
      </c>
      <c r="P53" s="47"/>
      <c r="Q53" s="48" t="str">
        <f>IF(P53="","",VLOOKUP('[1]TKB TONG HOP'!P53,'[1]PHAN CONG LOP DAY CUA GV'!$A$2:$W$26,8,0))</f>
        <v/>
      </c>
      <c r="R53" s="47"/>
      <c r="S53" s="48" t="str">
        <f>IF(R53="","",VLOOKUP('[1]TKB TONG HOP'!R53,'[1]PHAN CONG LOP DAY CUA GV'!$A$2:$W$26,9,0))</f>
        <v/>
      </c>
      <c r="T53" s="47"/>
      <c r="U53" s="48" t="str">
        <f>IF(T53="","",VLOOKUP('[1]TKB TONG HOP'!T53,'[1]PHAN CONG LOP DAY CUA GV'!$A$2:$W$26,10,0))</f>
        <v/>
      </c>
      <c r="V53" s="47"/>
      <c r="W53" s="48" t="str">
        <f>IF(V53="","",VLOOKUP('[1]TKB TONG HOP'!V53,'[1]PHAN CONG LOP DAY CUA GV'!$A$2:$W$26,11,0))</f>
        <v/>
      </c>
      <c r="X53" s="47"/>
      <c r="Y53" s="48" t="str">
        <f>IF(X53="","",VLOOKUP('[1]TKB TONG HOP'!X53,'[1]PHAN CONG LOP DAY CUA GV'!$A$2:$W$26,12,0))</f>
        <v/>
      </c>
      <c r="Z53" s="47"/>
      <c r="AA53" s="48" t="str">
        <f>IF(Z53="","",VLOOKUP('[1]TKB TONG HOP'!Z53,'[1]PHAN CONG LOP DAY CUA GV'!$A$2:$W$26,13,0))</f>
        <v/>
      </c>
      <c r="AB53" s="47"/>
      <c r="AC53" s="48" t="str">
        <f>IF(AB53="","",VLOOKUP('[1]TKB TONG HOP'!AB53,'[1]PHAN CONG LOP DAY CUA GV'!$A$2:$W$26,14,0))</f>
        <v/>
      </c>
      <c r="AD53" s="47"/>
      <c r="AE53" s="48" t="str">
        <f>IF(AD53="","",VLOOKUP('[1]TKB TONG HOP'!AD53,'[1]PHAN CONG LOP DAY CUA GV'!$A$2:$W$26,15,0))</f>
        <v/>
      </c>
      <c r="AF53" s="47"/>
      <c r="AG53" s="48" t="str">
        <f>IF(AF53="","",VLOOKUP('[1]TKB TONG HOP'!AF53,'[1]PHAN CONG LOP DAY CUA GV'!$A$2:$W$26,16,0))</f>
        <v/>
      </c>
      <c r="AH53" s="47"/>
      <c r="AI53" s="48" t="str">
        <f>IF(AH53="","",VLOOKUP('[1]TKB TONG HOP'!AH53,'[1]PHAN CONG LOP DAY CUA GV'!$A$2:$W$26,17,0))</f>
        <v/>
      </c>
      <c r="AJ53" s="47"/>
      <c r="AK53" s="48" t="str">
        <f>IF(AJ53="","",VLOOKUP('[1]TKB TONG HOP'!AJ53,'[1]PHAN CONG LOP DAY CUA GV'!$A$2:$W$26,18,0))</f>
        <v/>
      </c>
      <c r="AL53" s="47"/>
      <c r="AM53" s="48" t="str">
        <f>IF(AL53="","",VLOOKUP('[1]TKB TONG HOP'!AL53,'[1]PHAN CONG LOP DAY CUA GV'!$A$2:$W$26,19,0))</f>
        <v/>
      </c>
      <c r="AN53" s="47"/>
      <c r="AO53" s="48" t="str">
        <f>IF(AN53="","",VLOOKUP('[1]TKB TONG HOP'!AN53,'[1]PHAN CONG LOP DAY CUA GV'!$A$2:$W$26,20,0))</f>
        <v/>
      </c>
    </row>
    <row r="54" spans="1:41" x14ac:dyDescent="0.25">
      <c r="A54" s="19"/>
      <c r="B54" s="59" t="s">
        <v>20</v>
      </c>
      <c r="C54" s="60">
        <v>1</v>
      </c>
      <c r="D54" s="81"/>
      <c r="E54" s="82"/>
      <c r="F54" s="81"/>
      <c r="H54" s="81"/>
      <c r="J54" s="81"/>
      <c r="K54" s="83"/>
      <c r="L54" s="81"/>
      <c r="M54" s="83"/>
      <c r="N54" s="81"/>
      <c r="O54" s="42"/>
      <c r="P54" s="81"/>
      <c r="Q54" s="42"/>
      <c r="R54" s="81"/>
      <c r="S54" s="42" t="str">
        <f>IF(R54="","",VLOOKUP('[1]TKB TONG HOP'!R54,'[1]PHAN CONG LOP DAY CUA GV'!$A$2:$W$26,9,0))</f>
        <v/>
      </c>
      <c r="T54" s="61"/>
      <c r="U54" s="42" t="str">
        <f>IF(T54="","",VLOOKUP('[1]TKB TONG HOP'!T54,'[1]PHAN CONG LOP DAY CUA GV'!$A$2:$W$26,10,0))</f>
        <v/>
      </c>
      <c r="V54" s="61"/>
      <c r="W54" s="42" t="str">
        <f>IF(V54="","",VLOOKUP('[1]TKB TONG HOP'!V54,'[1]PHAN CONG LOP DAY CUA GV'!$A$2:$W$26,11,0))</f>
        <v/>
      </c>
      <c r="X54" s="61"/>
      <c r="Y54" s="42" t="str">
        <f>IF(X54="","",VLOOKUP('[1]TKB TONG HOP'!X54,'[1]PHAN CONG LOP DAY CUA GV'!$A$2:$W$26,12,0))</f>
        <v/>
      </c>
      <c r="Z54" s="61"/>
      <c r="AA54" s="42" t="str">
        <f>IF(Z54="","",VLOOKUP('[1]TKB TONG HOP'!Z54,'[1]PHAN CONG LOP DAY CUA GV'!$A$2:$W$26,13,0))</f>
        <v/>
      </c>
      <c r="AB54" s="61"/>
      <c r="AC54" s="42" t="str">
        <f>IF(AB54="","",VLOOKUP('[1]TKB TONG HOP'!AB54,'[1]PHAN CONG LOP DAY CUA GV'!$A$2:$W$26,14,0))</f>
        <v/>
      </c>
      <c r="AD54" s="61"/>
      <c r="AE54" s="42" t="str">
        <f>IF(AD54="","",VLOOKUP('[1]TKB TONG HOP'!AD54,'[1]PHAN CONG LOP DAY CUA GV'!$A$2:$W$26,15,0))</f>
        <v/>
      </c>
      <c r="AF54" s="61"/>
      <c r="AG54" s="42" t="str">
        <f>IF(AF54="","",VLOOKUP('[1]TKB TONG HOP'!AF54,'[1]PHAN CONG LOP DAY CUA GV'!$A$2:$W$26,16,0))</f>
        <v/>
      </c>
      <c r="AH54" s="61"/>
      <c r="AI54" s="42" t="str">
        <f>IF(AH54="","",VLOOKUP('[1]TKB TONG HOP'!AH54,'[1]PHAN CONG LOP DAY CUA GV'!$A$2:$W$26,17,0))</f>
        <v/>
      </c>
      <c r="AJ54" s="61"/>
      <c r="AK54" s="42" t="str">
        <f>IF(AJ54="","",VLOOKUP('[1]TKB TONG HOP'!AJ54,'[1]PHAN CONG LOP DAY CUA GV'!$A$2:$W$26,18,0))</f>
        <v/>
      </c>
      <c r="AL54" s="61"/>
      <c r="AM54" s="42" t="str">
        <f>IF(AL54="","",VLOOKUP('[1]TKB TONG HOP'!AL54,'[1]PHAN CONG LOP DAY CUA GV'!$A$2:$W$26,19,0))</f>
        <v/>
      </c>
      <c r="AN54" s="61"/>
      <c r="AO54" s="42" t="str">
        <f>IF(AN54="","",VLOOKUP('[1]TKB TONG HOP'!AN54,'[1]PHAN CONG LOP DAY CUA GV'!$A$2:$W$26,20,0))</f>
        <v/>
      </c>
    </row>
    <row r="55" spans="1:41" x14ac:dyDescent="0.25">
      <c r="A55" s="19"/>
      <c r="B55" s="63"/>
      <c r="C55" s="64">
        <v>2</v>
      </c>
      <c r="D55" s="40"/>
      <c r="E55" s="41"/>
      <c r="F55" s="40"/>
      <c r="G55" s="41"/>
      <c r="H55" s="40"/>
      <c r="I55" s="41"/>
      <c r="J55" s="40"/>
      <c r="K55" s="41"/>
      <c r="L55" s="40"/>
      <c r="M55" s="41"/>
      <c r="N55" s="40"/>
      <c r="O55" s="41"/>
      <c r="P55" s="40"/>
      <c r="Q55" s="41"/>
      <c r="R55" s="40"/>
      <c r="S55" s="41" t="str">
        <f>IF(R55="","",VLOOKUP('[1]TKB TONG HOP'!R55,'[1]PHAN CONG LOP DAY CUA GV'!$A$2:$W$26,9,0))</f>
        <v/>
      </c>
      <c r="T55" s="40"/>
      <c r="U55" s="41" t="str">
        <f>IF(T55="","",VLOOKUP('[1]TKB TONG HOP'!T55,'[1]PHAN CONG LOP DAY CUA GV'!$A$2:$W$26,10,0))</f>
        <v/>
      </c>
      <c r="V55" s="40"/>
      <c r="W55" s="41" t="str">
        <f>IF(V55="","",VLOOKUP('[1]TKB TONG HOP'!V55,'[1]PHAN CONG LOP DAY CUA GV'!$A$2:$W$26,11,0))</f>
        <v/>
      </c>
      <c r="X55" s="40"/>
      <c r="Y55" s="41" t="str">
        <f>IF(X55="","",VLOOKUP('[1]TKB TONG HOP'!X55,'[1]PHAN CONG LOP DAY CUA GV'!$A$2:$W$26,12,0))</f>
        <v/>
      </c>
      <c r="Z55" s="40"/>
      <c r="AA55" s="41" t="str">
        <f>IF(Z55="","",VLOOKUP('[1]TKB TONG HOP'!Z55,'[1]PHAN CONG LOP DAY CUA GV'!$A$2:$W$26,13,0))</f>
        <v/>
      </c>
      <c r="AB55" s="40"/>
      <c r="AC55" s="41" t="str">
        <f>IF(AB55="","",VLOOKUP('[1]TKB TONG HOP'!AB55,'[1]PHAN CONG LOP DAY CUA GV'!$A$2:$W$26,14,0))</f>
        <v/>
      </c>
      <c r="AD55" s="40"/>
      <c r="AE55" s="41" t="str">
        <f>IF(AD55="","",VLOOKUP('[1]TKB TONG HOP'!AD55,'[1]PHAN CONG LOP DAY CUA GV'!$A$2:$W$26,15,0))</f>
        <v/>
      </c>
      <c r="AF55" s="40"/>
      <c r="AG55" s="41" t="str">
        <f>IF(AF55="","",VLOOKUP('[1]TKB TONG HOP'!AF55,'[1]PHAN CONG LOP DAY CUA GV'!$A$2:$W$26,16,0))</f>
        <v/>
      </c>
      <c r="AH55" s="40"/>
      <c r="AI55" s="41" t="str">
        <f>IF(AH55="","",VLOOKUP('[1]TKB TONG HOP'!AH55,'[1]PHAN CONG LOP DAY CUA GV'!$A$2:$W$26,17,0))</f>
        <v/>
      </c>
      <c r="AJ55" s="40"/>
      <c r="AK55" s="41" t="str">
        <f>IF(AJ55="","",VLOOKUP('[1]TKB TONG HOP'!AJ55,'[1]PHAN CONG LOP DAY CUA GV'!$A$2:$W$26,18,0))</f>
        <v/>
      </c>
      <c r="AL55" s="40"/>
      <c r="AM55" s="41" t="str">
        <f>IF(AL55="","",VLOOKUP('[1]TKB TONG HOP'!AL55,'[1]PHAN CONG LOP DAY CUA GV'!$A$2:$W$26,19,0))</f>
        <v/>
      </c>
      <c r="AN55" s="40"/>
      <c r="AO55" s="41" t="str">
        <f>IF(AN55="","",VLOOKUP('[1]TKB TONG HOP'!AN55,'[1]PHAN CONG LOP DAY CUA GV'!$A$2:$W$26,20,0))</f>
        <v/>
      </c>
    </row>
    <row r="56" spans="1:41" x14ac:dyDescent="0.25">
      <c r="A56" s="19"/>
      <c r="B56" s="63"/>
      <c r="C56" s="64">
        <v>3</v>
      </c>
      <c r="D56" s="40"/>
      <c r="E56" s="41" t="str">
        <f>IF(D56="","",(VLOOKUP('[1]TKB TONG HOP'!D56,'[1]PHAN CONG LOP DAY CUA GV'!$A$2:$W$26,2,0)))</f>
        <v/>
      </c>
      <c r="F56" s="40"/>
      <c r="G56" s="41"/>
      <c r="H56" s="40"/>
      <c r="I56" s="41" t="str">
        <f>IF(H56="","",(VLOOKUP('[1]TKB TONG HOP'!H56,'[1]PHAN CONG LOP DAY CUA GV'!$A$2:$W$26,4,0)))</f>
        <v/>
      </c>
      <c r="J56" s="40"/>
      <c r="K56" s="41" t="str">
        <f>IF(J56="","",(VLOOKUP('[1]TKB TONG HOP'!J56,'[1]PHAN CONG LOP DAY CUA GV'!$A$2:$W$26,5,0)))</f>
        <v/>
      </c>
      <c r="L56" s="40"/>
      <c r="M56" s="41" t="str">
        <f>IF(L56="","",VLOOKUP('[1]TKB TONG HOP'!L56,'[1]PHAN CONG LOP DAY CUA GV'!$A$2:$W$26,6,0))</f>
        <v/>
      </c>
      <c r="N56" s="40"/>
      <c r="O56" s="41" t="str">
        <f>IF(N56="","",VLOOKUP('[1]TKB TONG HOP'!N56,'[1]PHAN CONG LOP DAY CUA GV'!$A$2:$W$26,7,0))</f>
        <v/>
      </c>
      <c r="P56" s="40"/>
      <c r="Q56" s="41" t="str">
        <f>IF(P56="","",VLOOKUP('[1]TKB TONG HOP'!P56,'[1]PHAN CONG LOP DAY CUA GV'!$A$2:$W$26,8,0))</f>
        <v/>
      </c>
      <c r="R56" s="40"/>
      <c r="S56" s="41" t="str">
        <f>IF(R56="","",VLOOKUP('[1]TKB TONG HOP'!R56,'[1]PHAN CONG LOP DAY CUA GV'!$A$2:$W$26,9,0))</f>
        <v/>
      </c>
      <c r="T56" s="40"/>
      <c r="U56" s="41" t="str">
        <f>IF(T56="","",VLOOKUP('[1]TKB TONG HOP'!T56,'[1]PHAN CONG LOP DAY CUA GV'!$A$2:$W$26,10,0))</f>
        <v/>
      </c>
      <c r="V56" s="40"/>
      <c r="W56" s="41" t="str">
        <f>IF(V56="","",VLOOKUP('[1]TKB TONG HOP'!V56,'[1]PHAN CONG LOP DAY CUA GV'!$A$2:$W$26,11,0))</f>
        <v/>
      </c>
      <c r="X56" s="40"/>
      <c r="Y56" s="41" t="str">
        <f>IF(X56="","",VLOOKUP('[1]TKB TONG HOP'!X56,'[1]PHAN CONG LOP DAY CUA GV'!$A$2:$W$26,12,0))</f>
        <v/>
      </c>
      <c r="Z56" s="40"/>
      <c r="AA56" s="41" t="str">
        <f>IF(Z56="","",VLOOKUP('[1]TKB TONG HOP'!Z56,'[1]PHAN CONG LOP DAY CUA GV'!$A$2:$W$26,13,0))</f>
        <v/>
      </c>
      <c r="AB56" s="40"/>
      <c r="AC56" s="41" t="str">
        <f>IF(AB56="","",VLOOKUP('[1]TKB TONG HOP'!AB56,'[1]PHAN CONG LOP DAY CUA GV'!$A$2:$W$26,14,0))</f>
        <v/>
      </c>
      <c r="AD56" s="40"/>
      <c r="AE56" s="41" t="str">
        <f>IF(AD56="","",VLOOKUP('[1]TKB TONG HOP'!AD56,'[1]PHAN CONG LOP DAY CUA GV'!$A$2:$W$26,15,0))</f>
        <v/>
      </c>
      <c r="AF56" s="40"/>
      <c r="AG56" s="41" t="str">
        <f>IF(AF56="","",VLOOKUP('[1]TKB TONG HOP'!AF56,'[1]PHAN CONG LOP DAY CUA GV'!$A$2:$W$26,16,0))</f>
        <v/>
      </c>
      <c r="AH56" s="40"/>
      <c r="AI56" s="41" t="str">
        <f>IF(AH56="","",VLOOKUP('[1]TKB TONG HOP'!AH56,'[1]PHAN CONG LOP DAY CUA GV'!$A$2:$W$26,17,0))</f>
        <v/>
      </c>
      <c r="AJ56" s="40"/>
      <c r="AK56" s="41" t="str">
        <f>IF(AJ56="","",VLOOKUP('[1]TKB TONG HOP'!AJ56,'[1]PHAN CONG LOP DAY CUA GV'!$A$2:$W$26,18,0))</f>
        <v/>
      </c>
      <c r="AL56" s="40"/>
      <c r="AM56" s="41" t="str">
        <f>IF(AL56="","",VLOOKUP('[1]TKB TONG HOP'!AL56,'[1]PHAN CONG LOP DAY CUA GV'!$A$2:$W$26,19,0))</f>
        <v/>
      </c>
      <c r="AN56" s="40"/>
      <c r="AO56" s="41" t="str">
        <f>IF(AN56="","",VLOOKUP('[1]TKB TONG HOP'!AN56,'[1]PHAN CONG LOP DAY CUA GV'!$A$2:$W$26,20,0))</f>
        <v/>
      </c>
    </row>
    <row r="57" spans="1:41" x14ac:dyDescent="0.25">
      <c r="A57" s="19"/>
      <c r="B57" s="63"/>
      <c r="C57" s="64">
        <v>4</v>
      </c>
      <c r="D57" s="40"/>
      <c r="E57" s="41" t="str">
        <f>IF(D57="","",(VLOOKUP('[1]TKB TONG HOP'!D57,'[1]PHAN CONG LOP DAY CUA GV'!$A$2:$W$26,2,0)))</f>
        <v/>
      </c>
      <c r="F57" s="40"/>
      <c r="G57" s="41"/>
      <c r="H57" s="40"/>
      <c r="I57" s="41" t="str">
        <f>IF(H57="","",(VLOOKUP('[1]TKB TONG HOP'!H57,'[1]PHAN CONG LOP DAY CUA GV'!$A$2:$W$26,4,0)))</f>
        <v/>
      </c>
      <c r="J57" s="40"/>
      <c r="K57" s="41" t="str">
        <f>IF(J57="","",(VLOOKUP('[1]TKB TONG HOP'!J57,'[1]PHAN CONG LOP DAY CUA GV'!$A$2:$W$26,5,0)))</f>
        <v/>
      </c>
      <c r="L57" s="40"/>
      <c r="M57" s="41" t="str">
        <f>IF(L57="","",VLOOKUP('[1]TKB TONG HOP'!L57,'[1]PHAN CONG LOP DAY CUA GV'!$A$2:$W$26,6,0))</f>
        <v/>
      </c>
      <c r="N57" s="40"/>
      <c r="O57" s="41" t="str">
        <f>IF(N57="","",VLOOKUP('[1]TKB TONG HOP'!N57,'[1]PHAN CONG LOP DAY CUA GV'!$A$2:$W$26,7,0))</f>
        <v/>
      </c>
      <c r="P57" s="40"/>
      <c r="Q57" s="41" t="str">
        <f>IF(P57="","",VLOOKUP('[1]TKB TONG HOP'!P57,'[1]PHAN CONG LOP DAY CUA GV'!$A$2:$W$26,8,0))</f>
        <v/>
      </c>
      <c r="R57" s="40"/>
      <c r="S57" s="41" t="str">
        <f>IF(R57="","",VLOOKUP('[1]TKB TONG HOP'!R57,'[1]PHAN CONG LOP DAY CUA GV'!$A$2:$W$26,9,0))</f>
        <v/>
      </c>
      <c r="T57" s="40"/>
      <c r="U57" s="41" t="str">
        <f>IF(T57="","",VLOOKUP('[1]TKB TONG HOP'!T57,'[1]PHAN CONG LOP DAY CUA GV'!$A$2:$W$26,10,0))</f>
        <v/>
      </c>
      <c r="V57" s="40"/>
      <c r="W57" s="41" t="str">
        <f>IF(V57="","",VLOOKUP('[1]TKB TONG HOP'!V57,'[1]PHAN CONG LOP DAY CUA GV'!$A$2:$W$26,11,0))</f>
        <v/>
      </c>
      <c r="X57" s="40"/>
      <c r="Y57" s="41" t="str">
        <f>IF(X57="","",VLOOKUP('[1]TKB TONG HOP'!X57,'[1]PHAN CONG LOP DAY CUA GV'!$A$2:$W$26,12,0))</f>
        <v/>
      </c>
      <c r="Z57" s="40"/>
      <c r="AA57" s="41" t="str">
        <f>IF(Z57="","",VLOOKUP('[1]TKB TONG HOP'!Z57,'[1]PHAN CONG LOP DAY CUA GV'!$A$2:$W$26,13,0))</f>
        <v/>
      </c>
      <c r="AB57" s="40"/>
      <c r="AC57" s="41" t="str">
        <f>IF(AB57="","",VLOOKUP('[1]TKB TONG HOP'!AB57,'[1]PHAN CONG LOP DAY CUA GV'!$A$2:$W$26,14,0))</f>
        <v/>
      </c>
      <c r="AD57" s="40"/>
      <c r="AE57" s="41" t="str">
        <f>IF(AD57="","",VLOOKUP('[1]TKB TONG HOP'!AD57,'[1]PHAN CONG LOP DAY CUA GV'!$A$2:$W$26,15,0))</f>
        <v/>
      </c>
      <c r="AF57" s="40"/>
      <c r="AG57" s="41" t="str">
        <f>IF(AF57="","",VLOOKUP('[1]TKB TONG HOP'!AF57,'[1]PHAN CONG LOP DAY CUA GV'!$A$2:$W$26,16,0))</f>
        <v/>
      </c>
      <c r="AH57" s="40"/>
      <c r="AI57" s="41" t="str">
        <f>IF(AH57="","",VLOOKUP('[1]TKB TONG HOP'!AH57,'[1]PHAN CONG LOP DAY CUA GV'!$A$2:$W$26,17,0))</f>
        <v/>
      </c>
      <c r="AJ57" s="40"/>
      <c r="AK57" s="41" t="str">
        <f>IF(AJ57="","",VLOOKUP('[1]TKB TONG HOP'!AJ57,'[1]PHAN CONG LOP DAY CUA GV'!$A$2:$W$26,18,0))</f>
        <v/>
      </c>
      <c r="AL57" s="40"/>
      <c r="AM57" s="41" t="str">
        <f>IF(AL57="","",VLOOKUP('[1]TKB TONG HOP'!AL57,'[1]PHAN CONG LOP DAY CUA GV'!$A$2:$W$26,19,0))</f>
        <v/>
      </c>
      <c r="AN57" s="40"/>
      <c r="AO57" s="41" t="str">
        <f>IF(AN57="","",VLOOKUP('[1]TKB TONG HOP'!AN57,'[1]PHAN CONG LOP DAY CUA GV'!$A$2:$W$26,20,0))</f>
        <v/>
      </c>
    </row>
    <row r="58" spans="1:41" x14ac:dyDescent="0.25">
      <c r="A58" s="19"/>
      <c r="B58" s="67"/>
      <c r="C58" s="68">
        <v>5</v>
      </c>
      <c r="D58" s="47"/>
      <c r="E58" s="48" t="str">
        <f>IF(D58="","",(VLOOKUP('[1]TKB TONG HOP'!D58,'[1]PHAN CONG LOP DAY CUA GV'!$A$2:$W$26,2,0)))</f>
        <v/>
      </c>
      <c r="F58" s="47"/>
      <c r="G58" s="48"/>
      <c r="H58" s="47"/>
      <c r="I58" s="48" t="str">
        <f>IF(H58="","",(VLOOKUP('[1]TKB TONG HOP'!H58,'[1]PHAN CONG LOP DAY CUA GV'!$A$2:$W$26,4,0)))</f>
        <v/>
      </c>
      <c r="J58" s="47"/>
      <c r="K58" s="48" t="str">
        <f>IF(J58="","",(VLOOKUP('[1]TKB TONG HOP'!J58,'[1]PHAN CONG LOP DAY CUA GV'!$A$2:$W$26,5,0)))</f>
        <v/>
      </c>
      <c r="L58" s="47"/>
      <c r="M58" s="48" t="str">
        <f>IF(L58="","",VLOOKUP('[1]TKB TONG HOP'!L58,'[1]PHAN CONG LOP DAY CUA GV'!$A$2:$W$26,6,0))</f>
        <v/>
      </c>
      <c r="N58" s="47"/>
      <c r="O58" s="48" t="str">
        <f>IF(N58="","",VLOOKUP('[1]TKB TONG HOP'!N58,'[1]PHAN CONG LOP DAY CUA GV'!$A$2:$W$26,7,0))</f>
        <v/>
      </c>
      <c r="P58" s="47"/>
      <c r="Q58" s="48" t="str">
        <f>IF(P58="","",VLOOKUP('[1]TKB TONG HOP'!P58,'[1]PHAN CONG LOP DAY CUA GV'!$A$2:$W$26,8,0))</f>
        <v/>
      </c>
      <c r="R58" s="47"/>
      <c r="S58" s="48" t="str">
        <f>IF(R58="","",VLOOKUP('[1]TKB TONG HOP'!R58,'[1]PHAN CONG LOP DAY CUA GV'!$A$2:$W$26,9,0))</f>
        <v/>
      </c>
      <c r="T58" s="47"/>
      <c r="U58" s="48" t="str">
        <f>IF(T58="","",VLOOKUP('[1]TKB TONG HOP'!T58,'[1]PHAN CONG LOP DAY CUA GV'!$A$2:$W$26,10,0))</f>
        <v/>
      </c>
      <c r="V58" s="47"/>
      <c r="W58" s="48" t="str">
        <f>IF(V58="","",VLOOKUP('[1]TKB TONG HOP'!V58,'[1]PHAN CONG LOP DAY CUA GV'!$A$2:$W$26,11,0))</f>
        <v/>
      </c>
      <c r="X58" s="47"/>
      <c r="Y58" s="48" t="str">
        <f>IF(X58="","",VLOOKUP('[1]TKB TONG HOP'!X58,'[1]PHAN CONG LOP DAY CUA GV'!$A$2:$W$26,12,0))</f>
        <v/>
      </c>
      <c r="Z58" s="47"/>
      <c r="AA58" s="48" t="str">
        <f>IF(Z58="","",VLOOKUP('[1]TKB TONG HOP'!Z58,'[1]PHAN CONG LOP DAY CUA GV'!$A$2:$W$26,13,0))</f>
        <v/>
      </c>
      <c r="AB58" s="47"/>
      <c r="AC58" s="48" t="str">
        <f>IF(AB58="","",VLOOKUP('[1]TKB TONG HOP'!AB58,'[1]PHAN CONG LOP DAY CUA GV'!$A$2:$W$26,14,0))</f>
        <v/>
      </c>
      <c r="AD58" s="47"/>
      <c r="AE58" s="48" t="str">
        <f>IF(AD58="","",VLOOKUP('[1]TKB TONG HOP'!AD58,'[1]PHAN CONG LOP DAY CUA GV'!$A$2:$W$26,15,0))</f>
        <v/>
      </c>
      <c r="AF58" s="47"/>
      <c r="AG58" s="48" t="str">
        <f>IF(AF58="","",VLOOKUP('[1]TKB TONG HOP'!AF58,'[1]PHAN CONG LOP DAY CUA GV'!$A$2:$W$26,16,0))</f>
        <v/>
      </c>
      <c r="AH58" s="47"/>
      <c r="AI58" s="48" t="str">
        <f>IF(AH58="","",VLOOKUP('[1]TKB TONG HOP'!AH58,'[1]PHAN CONG LOP DAY CUA GV'!$A$2:$W$26,17,0))</f>
        <v/>
      </c>
      <c r="AJ58" s="47"/>
      <c r="AK58" s="48" t="str">
        <f>IF(AJ58="","",VLOOKUP('[1]TKB TONG HOP'!AJ58,'[1]PHAN CONG LOP DAY CUA GV'!$A$2:$W$26,18,0))</f>
        <v/>
      </c>
      <c r="AL58" s="47"/>
      <c r="AM58" s="48" t="str">
        <f>IF(AL58="","",VLOOKUP('[1]TKB TONG HOP'!AL58,'[1]PHAN CONG LOP DAY CUA GV'!$A$2:$W$26,19,0))</f>
        <v/>
      </c>
      <c r="AN58" s="47"/>
      <c r="AO58" s="48" t="str">
        <f>IF(AN58="","",VLOOKUP('[1]TKB TONG HOP'!AN58,'[1]PHAN CONG LOP DAY CUA GV'!$A$2:$W$26,20,0))</f>
        <v/>
      </c>
    </row>
    <row r="59" spans="1:41" x14ac:dyDescent="0.25">
      <c r="A59" s="38">
        <v>7</v>
      </c>
      <c r="B59" s="59" t="s">
        <v>11</v>
      </c>
      <c r="C59" s="60">
        <v>1</v>
      </c>
      <c r="D59" s="61"/>
      <c r="E59" s="42" t="str">
        <f>IF(D59="","",(VLOOKUP('[1]TKB TONG HOP'!D59,'[1]PHAN CONG LOP DAY CUA GV'!$A$2:$W$26,2,0)))</f>
        <v/>
      </c>
      <c r="F59" s="61"/>
      <c r="G59" s="42" t="str">
        <f>IF(F59="","",(VLOOKUP('[1]TKB TONG HOP'!F59,'[1]PHAN CONG LOP DAY CUA GV'!$A$2:$W$26,3,0)))</f>
        <v/>
      </c>
      <c r="H59" s="84"/>
      <c r="I59" s="42" t="str">
        <f>IF(H59="","",(VLOOKUP('[1]TKB TONG HOP'!H59,'[1]PHAN CONG LOP DAY CUA GV'!$A$2:$W$26,4,0)))</f>
        <v/>
      </c>
      <c r="J59" s="61"/>
      <c r="K59" s="42" t="str">
        <f>IF(J59="","",(VLOOKUP('[1]TKB TONG HOP'!J59,'[1]PHAN CONG LOP DAY CUA GV'!$A$2:$W$26,5,0)))</f>
        <v/>
      </c>
      <c r="L59" s="84"/>
      <c r="M59" s="42" t="str">
        <f>IF(L59="","",VLOOKUP('[1]TKB TONG HOP'!L59,'[1]PHAN CONG LOP DAY CUA GV'!$A$2:$W$26,6,0))</f>
        <v/>
      </c>
      <c r="N59" s="84"/>
      <c r="O59" s="42" t="str">
        <f>IF(N59="","",VLOOKUP('[1]TKB TONG HOP'!N59,'[1]PHAN CONG LOP DAY CUA GV'!$A$2:$W$26,7,0))</f>
        <v/>
      </c>
      <c r="P59" s="84"/>
      <c r="Q59" s="42" t="str">
        <f>IF(P59="","",VLOOKUP('[1]TKB TONG HOP'!P59,'[1]PHAN CONG LOP DAY CUA GV'!$A$2:$W$26,8,0))</f>
        <v/>
      </c>
      <c r="R59" s="84"/>
      <c r="S59" s="42" t="str">
        <f>IF(R59="","",VLOOKUP('[1]TKB TONG HOP'!R59,'[1]PHAN CONG LOP DAY CUA GV'!$A$2:$W$26,9,0))</f>
        <v/>
      </c>
      <c r="T59" s="84"/>
      <c r="U59" s="42" t="str">
        <f>IF(T59="","",VLOOKUP('[1]TKB TONG HOP'!T59,'[1]PHAN CONG LOP DAY CUA GV'!$A$2:$W$26,10,0))</f>
        <v/>
      </c>
      <c r="V59" s="84"/>
      <c r="W59" s="42" t="str">
        <f>IF(V59="","",VLOOKUP('[1]TKB TONG HOP'!V59,'[1]PHAN CONG LOP DAY CUA GV'!$A$2:$W$26,11,0))</f>
        <v/>
      </c>
      <c r="X59" s="84"/>
      <c r="Y59" s="42" t="str">
        <f>IF(X59="","",VLOOKUP('[1]TKB TONG HOP'!X59,'[1]PHAN CONG LOP DAY CUA GV'!$A$2:$W$26,12,0))</f>
        <v/>
      </c>
      <c r="Z59" s="84"/>
      <c r="AA59" s="42" t="str">
        <f>IF(Z59="","",VLOOKUP('[1]TKB TONG HOP'!Z59,'[1]PHAN CONG LOP DAY CUA GV'!$A$2:$W$26,13,0))</f>
        <v/>
      </c>
      <c r="AB59" s="84"/>
      <c r="AC59" s="42" t="str">
        <f>IF(AB59="","",VLOOKUP('[1]TKB TONG HOP'!AB59,'[1]PHAN CONG LOP DAY CUA GV'!$A$2:$W$26,14,0))</f>
        <v/>
      </c>
      <c r="AD59" s="84"/>
      <c r="AE59" s="42" t="str">
        <f>IF(AD59="","",VLOOKUP('[1]TKB TONG HOP'!AD59,'[1]PHAN CONG LOP DAY CUA GV'!$A$2:$W$26,15,0))</f>
        <v/>
      </c>
      <c r="AF59" s="84"/>
      <c r="AG59" s="42" t="str">
        <f>IF(AF59="","",VLOOKUP('[1]TKB TONG HOP'!AF59,'[1]PHAN CONG LOP DAY CUA GV'!$A$2:$W$26,16,0))</f>
        <v/>
      </c>
      <c r="AH59" s="84"/>
      <c r="AI59" s="42" t="str">
        <f>IF(AH59="","",VLOOKUP('[1]TKB TONG HOP'!AH59,'[1]PHAN CONG LOP DAY CUA GV'!$A$2:$W$26,17,0))</f>
        <v/>
      </c>
      <c r="AJ59" s="84"/>
      <c r="AK59" s="42" t="str">
        <f>IF(AJ59="","",VLOOKUP('[1]TKB TONG HOP'!AJ59,'[1]PHAN CONG LOP DAY CUA GV'!$A$2:$W$26,18,0))</f>
        <v/>
      </c>
      <c r="AL59" s="84"/>
      <c r="AM59" s="42" t="str">
        <f>IF(AL59="","",VLOOKUP('[1]TKB TONG HOP'!AL59,'[1]PHAN CONG LOP DAY CUA GV'!$A$2:$W$26,19,0))</f>
        <v/>
      </c>
      <c r="AN59" s="84"/>
      <c r="AO59" s="42" t="str">
        <f>IF(AN59="","",VLOOKUP('[1]TKB TONG HOP'!AN59,'[1]PHAN CONG LOP DAY CUA GV'!$A$2:$W$26,20,0))</f>
        <v/>
      </c>
    </row>
    <row r="60" spans="1:41" x14ac:dyDescent="0.25">
      <c r="A60" s="45"/>
      <c r="B60" s="85"/>
      <c r="C60" s="64">
        <v>2</v>
      </c>
      <c r="D60" s="40"/>
      <c r="E60" s="41" t="str">
        <f>IF(D60="","",(VLOOKUP('[1]TKB TONG HOP'!D60,'[1]PHAN CONG LOP DAY CUA GV'!$A$2:$W$26,2,0)))</f>
        <v/>
      </c>
      <c r="F60" s="40"/>
      <c r="G60" s="41" t="str">
        <f>IF(F60="","",(VLOOKUP('[1]TKB TONG HOP'!F60,'[1]PHAN CONG LOP DAY CUA GV'!$A$2:$W$26,3,0)))</f>
        <v/>
      </c>
      <c r="H60" s="86"/>
      <c r="I60" s="41" t="str">
        <f>IF(H60="","",(VLOOKUP('[1]TKB TONG HOP'!H60,'[1]PHAN CONG LOP DAY CUA GV'!$A$2:$W$26,4,0)))</f>
        <v/>
      </c>
      <c r="J60" s="40"/>
      <c r="K60" s="41" t="str">
        <f>IF(J60="","",(VLOOKUP('[1]TKB TONG HOP'!J60,'[1]PHAN CONG LOP DAY CUA GV'!$A$2:$W$26,5,0)))</f>
        <v/>
      </c>
      <c r="L60" s="86"/>
      <c r="M60" s="41" t="str">
        <f>IF(L60="","",VLOOKUP('[1]TKB TONG HOP'!L60,'[1]PHAN CONG LOP DAY CUA GV'!$A$2:$W$26,6,0))</f>
        <v/>
      </c>
      <c r="N60" s="86"/>
      <c r="O60" s="41" t="str">
        <f>IF(N60="","",VLOOKUP('[1]TKB TONG HOP'!N60,'[1]PHAN CONG LOP DAY CUA GV'!$A$2:$W$26,7,0))</f>
        <v/>
      </c>
      <c r="P60" s="86"/>
      <c r="Q60" s="41" t="str">
        <f>IF(P60="","",VLOOKUP('[1]TKB TONG HOP'!P60,'[1]PHAN CONG LOP DAY CUA GV'!$A$2:$W$26,8,0))</f>
        <v/>
      </c>
      <c r="R60" s="86"/>
      <c r="S60" s="41" t="str">
        <f>IF(R60="","",VLOOKUP('[1]TKB TONG HOP'!R60,'[1]PHAN CONG LOP DAY CUA GV'!$A$2:$W$26,9,0))</f>
        <v/>
      </c>
      <c r="T60" s="86"/>
      <c r="U60" s="41" t="str">
        <f>IF(T60="","",VLOOKUP('[1]TKB TONG HOP'!T60,'[1]PHAN CONG LOP DAY CUA GV'!$A$2:$W$26,10,0))</f>
        <v/>
      </c>
      <c r="V60" s="86"/>
      <c r="W60" s="41" t="str">
        <f>IF(V60="","",VLOOKUP('[1]TKB TONG HOP'!V60,'[1]PHAN CONG LOP DAY CUA GV'!$A$2:$W$26,11,0))</f>
        <v/>
      </c>
      <c r="X60" s="86"/>
      <c r="Y60" s="41" t="str">
        <f>IF(X60="","",VLOOKUP('[1]TKB TONG HOP'!X60,'[1]PHAN CONG LOP DAY CUA GV'!$A$2:$W$26,12,0))</f>
        <v/>
      </c>
      <c r="Z60" s="86"/>
      <c r="AA60" s="41" t="str">
        <f>IF(Z60="","",VLOOKUP('[1]TKB TONG HOP'!Z60,'[1]PHAN CONG LOP DAY CUA GV'!$A$2:$W$26,13,0))</f>
        <v/>
      </c>
      <c r="AB60" s="86"/>
      <c r="AC60" s="41" t="str">
        <f>IF(AB60="","",VLOOKUP('[1]TKB TONG HOP'!AB60,'[1]PHAN CONG LOP DAY CUA GV'!$A$2:$W$26,14,0))</f>
        <v/>
      </c>
      <c r="AD60" s="86"/>
      <c r="AE60" s="41" t="str">
        <f>IF(AD60="","",VLOOKUP('[1]TKB TONG HOP'!AD60,'[1]PHAN CONG LOP DAY CUA GV'!$A$2:$W$26,15,0))</f>
        <v/>
      </c>
      <c r="AF60" s="86"/>
      <c r="AG60" s="41" t="str">
        <f>IF(AF60="","",VLOOKUP('[1]TKB TONG HOP'!AF60,'[1]PHAN CONG LOP DAY CUA GV'!$A$2:$W$26,16,0))</f>
        <v/>
      </c>
      <c r="AH60" s="86"/>
      <c r="AI60" s="41" t="str">
        <f>IF(AH60="","",VLOOKUP('[1]TKB TONG HOP'!AH60,'[1]PHAN CONG LOP DAY CUA GV'!$A$2:$W$26,17,0))</f>
        <v/>
      </c>
      <c r="AJ60" s="86"/>
      <c r="AK60" s="41" t="str">
        <f>IF(AJ60="","",VLOOKUP('[1]TKB TONG HOP'!AJ60,'[1]PHAN CONG LOP DAY CUA GV'!$A$2:$W$26,18,0))</f>
        <v/>
      </c>
      <c r="AL60" s="86"/>
      <c r="AM60" s="41" t="str">
        <f>IF(AL60="","",VLOOKUP('[1]TKB TONG HOP'!AL60,'[1]PHAN CONG LOP DAY CUA GV'!$A$2:$W$26,19,0))</f>
        <v/>
      </c>
      <c r="AN60" s="86"/>
      <c r="AO60" s="41" t="str">
        <f>IF(AN60="","",VLOOKUP('[1]TKB TONG HOP'!AN60,'[1]PHAN CONG LOP DAY CUA GV'!$A$2:$W$26,20,0))</f>
        <v/>
      </c>
    </row>
    <row r="61" spans="1:41" x14ac:dyDescent="0.25">
      <c r="A61" s="45"/>
      <c r="B61" s="85"/>
      <c r="C61" s="64">
        <v>3</v>
      </c>
      <c r="D61" s="40"/>
      <c r="E61" s="41" t="str">
        <f>IF(D61="","",(VLOOKUP('[1]TKB TONG HOP'!D61,'[1]PHAN CONG LOP DAY CUA GV'!$A$2:$W$26,2,0)))</f>
        <v/>
      </c>
      <c r="F61" s="40"/>
      <c r="G61" s="41" t="str">
        <f>IF(F61="","",(VLOOKUP('[1]TKB TONG HOP'!F61,'[1]PHAN CONG LOP DAY CUA GV'!$A$2:$W$26,3,0)))</f>
        <v/>
      </c>
      <c r="H61" s="86"/>
      <c r="I61" s="41" t="str">
        <f>IF(H61="","",(VLOOKUP('[1]TKB TONG HOP'!H61,'[1]PHAN CONG LOP DAY CUA GV'!$A$2:$W$26,4,0)))</f>
        <v/>
      </c>
      <c r="J61" s="40"/>
      <c r="K61" s="41" t="str">
        <f>IF(J61="","",(VLOOKUP('[1]TKB TONG HOP'!J61,'[1]PHAN CONG LOP DAY CUA GV'!$A$2:$W$26,5,0)))</f>
        <v/>
      </c>
      <c r="L61" s="86"/>
      <c r="M61" s="41" t="str">
        <f>IF(L61="","",VLOOKUP('[1]TKB TONG HOP'!L61,'[1]PHAN CONG LOP DAY CUA GV'!$A$2:$W$26,6,0))</f>
        <v/>
      </c>
      <c r="N61" s="86"/>
      <c r="O61" s="41" t="str">
        <f>IF(N61="","",VLOOKUP('[1]TKB TONG HOP'!N61,'[1]PHAN CONG LOP DAY CUA GV'!$A$2:$W$26,7,0))</f>
        <v/>
      </c>
      <c r="P61" s="86"/>
      <c r="Q61" s="41" t="str">
        <f>IF(P61="","",VLOOKUP('[1]TKB TONG HOP'!P61,'[1]PHAN CONG LOP DAY CUA GV'!$A$2:$W$26,8,0))</f>
        <v/>
      </c>
      <c r="R61" s="86"/>
      <c r="S61" s="41" t="str">
        <f>IF(R61="","",VLOOKUP('[1]TKB TONG HOP'!R61,'[1]PHAN CONG LOP DAY CUA GV'!$A$2:$W$26,9,0))</f>
        <v/>
      </c>
      <c r="T61" s="86"/>
      <c r="U61" s="41" t="str">
        <f>IF(T61="","",VLOOKUP('[1]TKB TONG HOP'!T61,'[1]PHAN CONG LOP DAY CUA GV'!$A$2:$W$26,10,0))</f>
        <v/>
      </c>
      <c r="V61" s="86"/>
      <c r="W61" s="41" t="str">
        <f>IF(V61="","",VLOOKUP('[1]TKB TONG HOP'!V61,'[1]PHAN CONG LOP DAY CUA GV'!$A$2:$W$26,11,0))</f>
        <v/>
      </c>
      <c r="X61" s="86"/>
      <c r="Y61" s="41" t="str">
        <f>IF(X61="","",VLOOKUP('[1]TKB TONG HOP'!X61,'[1]PHAN CONG LOP DAY CUA GV'!$A$2:$W$26,12,0))</f>
        <v/>
      </c>
      <c r="Z61" s="86"/>
      <c r="AA61" s="41" t="str">
        <f>IF(Z61="","",VLOOKUP('[1]TKB TONG HOP'!Z61,'[1]PHAN CONG LOP DAY CUA GV'!$A$2:$W$26,13,0))</f>
        <v/>
      </c>
      <c r="AB61" s="86"/>
      <c r="AC61" s="41" t="str">
        <f>IF(AB61="","",VLOOKUP('[1]TKB TONG HOP'!AB61,'[1]PHAN CONG LOP DAY CUA GV'!$A$2:$W$26,14,0))</f>
        <v/>
      </c>
      <c r="AD61" s="86"/>
      <c r="AE61" s="41" t="str">
        <f>IF(AD61="","",VLOOKUP('[1]TKB TONG HOP'!AD61,'[1]PHAN CONG LOP DAY CUA GV'!$A$2:$W$26,15,0))</f>
        <v/>
      </c>
      <c r="AF61" s="86"/>
      <c r="AG61" s="41" t="str">
        <f>IF(AF61="","",VLOOKUP('[1]TKB TONG HOP'!AF61,'[1]PHAN CONG LOP DAY CUA GV'!$A$2:$W$26,16,0))</f>
        <v/>
      </c>
      <c r="AH61" s="86"/>
      <c r="AI61" s="41" t="str">
        <f>IF(AH61="","",VLOOKUP('[1]TKB TONG HOP'!AH61,'[1]PHAN CONG LOP DAY CUA GV'!$A$2:$W$26,17,0))</f>
        <v/>
      </c>
      <c r="AJ61" s="86"/>
      <c r="AK61" s="41" t="str">
        <f>IF(AJ61="","",VLOOKUP('[1]TKB TONG HOP'!AJ61,'[1]PHAN CONG LOP DAY CUA GV'!$A$2:$W$26,18,0))</f>
        <v/>
      </c>
      <c r="AL61" s="86"/>
      <c r="AM61" s="41" t="str">
        <f>IF(AL61="","",VLOOKUP('[1]TKB TONG HOP'!AL61,'[1]PHAN CONG LOP DAY CUA GV'!$A$2:$W$26,19,0))</f>
        <v/>
      </c>
      <c r="AN61" s="86"/>
      <c r="AO61" s="41" t="str">
        <f>IF(AN61="","",VLOOKUP('[1]TKB TONG HOP'!AN61,'[1]PHAN CONG LOP DAY CUA GV'!$A$2:$W$26,20,0))</f>
        <v/>
      </c>
    </row>
    <row r="62" spans="1:41" x14ac:dyDescent="0.25">
      <c r="A62" s="45"/>
      <c r="B62" s="85"/>
      <c r="C62" s="64">
        <v>4</v>
      </c>
      <c r="D62" s="40"/>
      <c r="E62" s="41" t="str">
        <f>IF(D62="","",(VLOOKUP('[1]TKB TONG HOP'!D62,'[1]PHAN CONG LOP DAY CUA GV'!$A$2:$W$26,2,0)))</f>
        <v/>
      </c>
      <c r="F62" s="40"/>
      <c r="G62" s="41" t="str">
        <f>IF(F62="","",(VLOOKUP('[1]TKB TONG HOP'!F62,'[1]PHAN CONG LOP DAY CUA GV'!$A$2:$W$26,3,0)))</f>
        <v/>
      </c>
      <c r="H62" s="40"/>
      <c r="I62" s="41" t="str">
        <f>IF(H62="","",(VLOOKUP('[1]TKB TONG HOP'!H62,'[1]PHAN CONG LOP DAY CUA GV'!$A$2:$W$26,4,0)))</f>
        <v/>
      </c>
      <c r="J62" s="40"/>
      <c r="K62" s="41" t="str">
        <f>IF(J62="","",(VLOOKUP('[1]TKB TONG HOP'!J62,'[1]PHAN CONG LOP DAY CUA GV'!$A$2:$W$26,5,0)))</f>
        <v/>
      </c>
      <c r="L62" s="40"/>
      <c r="M62" s="41" t="str">
        <f>IF(L62="","",VLOOKUP('[1]TKB TONG HOP'!L62,'[1]PHAN CONG LOP DAY CUA GV'!$A$2:$W$26,6,0))</f>
        <v/>
      </c>
      <c r="N62" s="40"/>
      <c r="O62" s="41" t="str">
        <f>IF(N62="","",VLOOKUP('[1]TKB TONG HOP'!N62,'[1]PHAN CONG LOP DAY CUA GV'!$A$2:$W$26,7,0))</f>
        <v/>
      </c>
      <c r="P62" s="40"/>
      <c r="Q62" s="41" t="str">
        <f>IF(P62="","",VLOOKUP('[1]TKB TONG HOP'!P62,'[1]PHAN CONG LOP DAY CUA GV'!$A$2:$W$26,8,0))</f>
        <v/>
      </c>
      <c r="R62" s="40"/>
      <c r="S62" s="41" t="str">
        <f>IF(R62="","",VLOOKUP('[1]TKB TONG HOP'!R62,'[1]PHAN CONG LOP DAY CUA GV'!$A$2:$W$26,9,0))</f>
        <v/>
      </c>
      <c r="T62" s="40"/>
      <c r="U62" s="41" t="str">
        <f>IF(T62="","",VLOOKUP('[1]TKB TONG HOP'!T62,'[1]PHAN CONG LOP DAY CUA GV'!$A$2:$W$26,10,0))</f>
        <v/>
      </c>
      <c r="V62" s="40"/>
      <c r="W62" s="41" t="str">
        <f>IF(V62="","",VLOOKUP('[1]TKB TONG HOP'!V62,'[1]PHAN CONG LOP DAY CUA GV'!$A$2:$W$26,11,0))</f>
        <v/>
      </c>
      <c r="X62" s="40"/>
      <c r="Y62" s="41" t="str">
        <f>IF(X62="","",VLOOKUP('[1]TKB TONG HOP'!X62,'[1]PHAN CONG LOP DAY CUA GV'!$A$2:$W$26,12,0))</f>
        <v/>
      </c>
      <c r="Z62" s="40"/>
      <c r="AA62" s="41" t="str">
        <f>IF(Z62="","",VLOOKUP('[1]TKB TONG HOP'!Z62,'[1]PHAN CONG LOP DAY CUA GV'!$A$2:$W$26,13,0))</f>
        <v/>
      </c>
      <c r="AB62" s="40"/>
      <c r="AC62" s="41" t="str">
        <f>IF(AB62="","",VLOOKUP('[1]TKB TONG HOP'!AB62,'[1]PHAN CONG LOP DAY CUA GV'!$A$2:$W$26,14,0))</f>
        <v/>
      </c>
      <c r="AD62" s="40"/>
      <c r="AE62" s="41" t="str">
        <f>IF(AD62="","",VLOOKUP('[1]TKB TONG HOP'!AD62,'[1]PHAN CONG LOP DAY CUA GV'!$A$2:$W$26,15,0))</f>
        <v/>
      </c>
      <c r="AF62" s="40"/>
      <c r="AG62" s="41" t="str">
        <f>IF(AF62="","",VLOOKUP('[1]TKB TONG HOP'!AF62,'[1]PHAN CONG LOP DAY CUA GV'!$A$2:$W$26,16,0))</f>
        <v/>
      </c>
      <c r="AH62" s="40"/>
      <c r="AI62" s="41" t="str">
        <f>IF(AH62="","",VLOOKUP('[1]TKB TONG HOP'!AH62,'[1]PHAN CONG LOP DAY CUA GV'!$A$2:$W$26,17,0))</f>
        <v/>
      </c>
      <c r="AJ62" s="40"/>
      <c r="AK62" s="41" t="str">
        <f>IF(AJ62="","",VLOOKUP('[1]TKB TONG HOP'!AJ62,'[1]PHAN CONG LOP DAY CUA GV'!$A$2:$W$26,18,0))</f>
        <v/>
      </c>
      <c r="AL62" s="40"/>
      <c r="AM62" s="41" t="str">
        <f>IF(AL62="","",VLOOKUP('[1]TKB TONG HOP'!AL62,'[1]PHAN CONG LOP DAY CUA GV'!$A$2:$W$26,19,0))</f>
        <v/>
      </c>
      <c r="AN62" s="40"/>
      <c r="AO62" s="41" t="str">
        <f>IF(AN62="","",VLOOKUP('[1]TKB TONG HOP'!AN62,'[1]PHAN CONG LOP DAY CUA GV'!$A$2:$W$26,20,0))</f>
        <v/>
      </c>
    </row>
    <row r="63" spans="1:41" x14ac:dyDescent="0.25">
      <c r="A63" s="45"/>
      <c r="B63" s="87"/>
      <c r="C63" s="68">
        <v>5</v>
      </c>
      <c r="D63" s="47"/>
      <c r="E63" s="48" t="str">
        <f>IF(D63="","",(VLOOKUP('[1]TKB TONG HOP'!D63,'[1]PHAN CONG LOP DAY CUA GV'!$A$2:$W$26,2,0)))</f>
        <v/>
      </c>
      <c r="F63" s="47"/>
      <c r="G63" s="48" t="str">
        <f>IF(F63="","",(VLOOKUP('[1]TKB TONG HOP'!F63,'[1]PHAN CONG LOP DAY CUA GV'!$A$2:$W$26,3,0)))</f>
        <v/>
      </c>
      <c r="H63" s="47"/>
      <c r="I63" s="48" t="str">
        <f>IF(H63="","",(VLOOKUP('[1]TKB TONG HOP'!H63,'[1]PHAN CONG LOP DAY CUA GV'!$A$2:$W$26,4,0)))</f>
        <v/>
      </c>
      <c r="J63" s="47"/>
      <c r="K63" s="48" t="str">
        <f>IF(J63="","",(VLOOKUP('[1]TKB TONG HOP'!J63,'[1]PHAN CONG LOP DAY CUA GV'!$A$2:$W$26,5,0)))</f>
        <v/>
      </c>
      <c r="L63" s="47"/>
      <c r="M63" s="48" t="str">
        <f>IF(L63="","",VLOOKUP('[1]TKB TONG HOP'!L63,'[1]PHAN CONG LOP DAY CUA GV'!$A$2:$W$26,6,0))</f>
        <v/>
      </c>
      <c r="N63" s="47"/>
      <c r="O63" s="48" t="str">
        <f>IF(N63="","",VLOOKUP('[1]TKB TONG HOP'!N63,'[1]PHAN CONG LOP DAY CUA GV'!$A$2:$W$26,7,0))</f>
        <v/>
      </c>
      <c r="P63" s="47"/>
      <c r="Q63" s="48" t="str">
        <f>IF(P63="","",VLOOKUP('[1]TKB TONG HOP'!P63,'[1]PHAN CONG LOP DAY CUA GV'!$A$2:$W$26,8,0))</f>
        <v/>
      </c>
      <c r="R63" s="47"/>
      <c r="S63" s="48" t="str">
        <f>IF(R63="","",VLOOKUP('[1]TKB TONG HOP'!R63,'[1]PHAN CONG LOP DAY CUA GV'!$A$2:$W$26,9,0))</f>
        <v/>
      </c>
      <c r="T63" s="47"/>
      <c r="U63" s="48" t="str">
        <f>IF(T63="","",VLOOKUP('[1]TKB TONG HOP'!T63,'[1]PHAN CONG LOP DAY CUA GV'!$A$2:$W$26,10,0))</f>
        <v/>
      </c>
      <c r="V63" s="47"/>
      <c r="W63" s="48" t="str">
        <f>IF(V63="","",VLOOKUP('[1]TKB TONG HOP'!V63,'[1]PHAN CONG LOP DAY CUA GV'!$A$2:$W$26,11,0))</f>
        <v/>
      </c>
      <c r="X63" s="47"/>
      <c r="Y63" s="48" t="str">
        <f>IF(X63="","",VLOOKUP('[1]TKB TONG HOP'!X63,'[1]PHAN CONG LOP DAY CUA GV'!$A$2:$W$26,12,0))</f>
        <v/>
      </c>
      <c r="Z63" s="47"/>
      <c r="AA63" s="48" t="str">
        <f>IF(Z63="","",VLOOKUP('[1]TKB TONG HOP'!Z63,'[1]PHAN CONG LOP DAY CUA GV'!$A$2:$W$26,13,0))</f>
        <v/>
      </c>
      <c r="AB63" s="47"/>
      <c r="AC63" s="48" t="str">
        <f>IF(AB63="","",VLOOKUP('[1]TKB TONG HOP'!AB63,'[1]PHAN CONG LOP DAY CUA GV'!$A$2:$W$26,14,0))</f>
        <v/>
      </c>
      <c r="AD63" s="47"/>
      <c r="AE63" s="48" t="str">
        <f>IF(AD63="","",VLOOKUP('[1]TKB TONG HOP'!AD63,'[1]PHAN CONG LOP DAY CUA GV'!$A$2:$W$26,15,0))</f>
        <v/>
      </c>
      <c r="AF63" s="47"/>
      <c r="AG63" s="48" t="str">
        <f>IF(AF63="","",VLOOKUP('[1]TKB TONG HOP'!AF63,'[1]PHAN CONG LOP DAY CUA GV'!$A$2:$W$26,16,0))</f>
        <v/>
      </c>
      <c r="AH63" s="47"/>
      <c r="AI63" s="48" t="str">
        <f>IF(AH63="","",VLOOKUP('[1]TKB TONG HOP'!AH63,'[1]PHAN CONG LOP DAY CUA GV'!$A$2:$W$26,17,0))</f>
        <v/>
      </c>
      <c r="AJ63" s="47"/>
      <c r="AK63" s="48" t="str">
        <f>IF(AJ63="","",VLOOKUP('[1]TKB TONG HOP'!AJ63,'[1]PHAN CONG LOP DAY CUA GV'!$A$2:$W$26,18,0))</f>
        <v/>
      </c>
      <c r="AL63" s="47"/>
      <c r="AM63" s="48" t="str">
        <f>IF(AL63="","",VLOOKUP('[1]TKB TONG HOP'!AL63,'[1]PHAN CONG LOP DAY CUA GV'!$A$2:$W$26,19,0))</f>
        <v/>
      </c>
      <c r="AN63" s="47"/>
      <c r="AO63" s="48" t="str">
        <f>IF(AN63="","",VLOOKUP('[1]TKB TONG HOP'!AN63,'[1]PHAN CONG LOP DAY CUA GV'!$A$2:$W$26,20,0))</f>
        <v/>
      </c>
    </row>
    <row r="64" spans="1:41" x14ac:dyDescent="0.25">
      <c r="A64" s="45"/>
      <c r="B64" s="59" t="s">
        <v>20</v>
      </c>
      <c r="C64" s="60">
        <v>1</v>
      </c>
      <c r="D64" s="61"/>
      <c r="E64" s="42" t="str">
        <f>IF(D64="","",(VLOOKUP('[1]TKB TONG HOP'!D64,'[1]PHAN CONG LOP DAY CUA GV'!$A$2:$W$26,2,0)))</f>
        <v/>
      </c>
      <c r="F64" s="61"/>
      <c r="G64" s="42" t="str">
        <f>IF(F64="","",(VLOOKUP('[1]TKB TONG HOP'!F64,'[1]PHAN CONG LOP DAY CUA GV'!$A$2:$W$26,3,0)))</f>
        <v/>
      </c>
      <c r="H64" s="84"/>
      <c r="I64" s="42" t="str">
        <f>IF(H64="","",(VLOOKUP('[1]TKB TONG HOP'!H64,'[1]PHAN CONG LOP DAY CUA GV'!$A$2:$W$26,4,0)))</f>
        <v/>
      </c>
      <c r="J64" s="61"/>
      <c r="K64" s="42" t="str">
        <f>IF(J64="","",(VLOOKUP('[1]TKB TONG HOP'!J64,'[1]PHAN CONG LOP DAY CUA GV'!$A$2:$W$26,5,0)))</f>
        <v/>
      </c>
      <c r="L64" s="84"/>
      <c r="M64" s="42" t="str">
        <f>IF(L64="","",VLOOKUP('[1]TKB TONG HOP'!L64,'[1]PHAN CONG LOP DAY CUA GV'!$A$2:$W$26,6,0))</f>
        <v/>
      </c>
      <c r="N64" s="84"/>
      <c r="O64" s="42" t="str">
        <f>IF(N64="","",VLOOKUP('[1]TKB TONG HOP'!N64,'[1]PHAN CONG LOP DAY CUA GV'!$A$2:$W$26,7,0))</f>
        <v/>
      </c>
      <c r="P64" s="84"/>
      <c r="Q64" s="42" t="str">
        <f>IF(P64="","",VLOOKUP('[1]TKB TONG HOP'!P64,'[1]PHAN CONG LOP DAY CUA GV'!$A$2:$W$26,8,0))</f>
        <v/>
      </c>
      <c r="R64" s="84"/>
      <c r="S64" s="42" t="str">
        <f>IF(R64="","",VLOOKUP('[1]TKB TONG HOP'!R64,'[1]PHAN CONG LOP DAY CUA GV'!$A$2:$W$26,9,0))</f>
        <v/>
      </c>
      <c r="T64" s="84"/>
      <c r="U64" s="42" t="str">
        <f>IF(T64="","",VLOOKUP('[1]TKB TONG HOP'!T64,'[1]PHAN CONG LOP DAY CUA GV'!$A$2:$W$26,10,0))</f>
        <v/>
      </c>
      <c r="V64" s="84"/>
      <c r="W64" s="42" t="str">
        <f>IF(V64="","",VLOOKUP('[1]TKB TONG HOP'!V64,'[1]PHAN CONG LOP DAY CUA GV'!$A$2:$W$26,11,0))</f>
        <v/>
      </c>
      <c r="X64" s="84"/>
      <c r="Y64" s="42" t="str">
        <f>IF(X64="","",VLOOKUP('[1]TKB TONG HOP'!X64,'[1]PHAN CONG LOP DAY CUA GV'!$A$2:$W$26,12,0))</f>
        <v/>
      </c>
      <c r="Z64" s="84"/>
      <c r="AA64" s="42" t="str">
        <f>IF(Z64="","",VLOOKUP('[1]TKB TONG HOP'!Z64,'[1]PHAN CONG LOP DAY CUA GV'!$A$2:$W$26,13,0))</f>
        <v/>
      </c>
      <c r="AB64" s="84"/>
      <c r="AC64" s="42" t="str">
        <f>IF(AB64="","",VLOOKUP('[1]TKB TONG HOP'!AB64,'[1]PHAN CONG LOP DAY CUA GV'!$A$2:$W$26,14,0))</f>
        <v/>
      </c>
      <c r="AD64" s="84"/>
      <c r="AE64" s="42" t="str">
        <f>IF(AD64="","",VLOOKUP('[1]TKB TONG HOP'!AD64,'[1]PHAN CONG LOP DAY CUA GV'!$A$2:$W$26,15,0))</f>
        <v/>
      </c>
      <c r="AF64" s="84"/>
      <c r="AG64" s="42" t="str">
        <f>IF(AF64="","",VLOOKUP('[1]TKB TONG HOP'!AF64,'[1]PHAN CONG LOP DAY CUA GV'!$A$2:$W$26,16,0))</f>
        <v/>
      </c>
      <c r="AH64" s="84"/>
      <c r="AI64" s="42" t="str">
        <f>IF(AH64="","",VLOOKUP('[1]TKB TONG HOP'!AH64,'[1]PHAN CONG LOP DAY CUA GV'!$A$2:$W$26,17,0))</f>
        <v/>
      </c>
      <c r="AJ64" s="84"/>
      <c r="AK64" s="42" t="str">
        <f>IF(AJ64="","",VLOOKUP('[1]TKB TONG HOP'!AJ64,'[1]PHAN CONG LOP DAY CUA GV'!$A$2:$W$26,18,0))</f>
        <v/>
      </c>
      <c r="AL64" s="84"/>
      <c r="AM64" s="42" t="str">
        <f>IF(AL64="","",VLOOKUP('[1]TKB TONG HOP'!AL64,'[1]PHAN CONG LOP DAY CUA GV'!$A$2:$W$26,19,0))</f>
        <v/>
      </c>
      <c r="AN64" s="84"/>
      <c r="AO64" s="42" t="str">
        <f>IF(AN64="","",VLOOKUP('[1]TKB TONG HOP'!AN64,'[1]PHAN CONG LOP DAY CUA GV'!$A$2:$W$26,20,0))</f>
        <v/>
      </c>
    </row>
    <row r="65" spans="1:41" x14ac:dyDescent="0.25">
      <c r="A65" s="45"/>
      <c r="B65" s="85"/>
      <c r="C65" s="64">
        <v>2</v>
      </c>
      <c r="D65" s="40"/>
      <c r="E65" s="41" t="str">
        <f>IF(D65="","",(VLOOKUP('[1]TKB TONG HOP'!D65,'[1]PHAN CONG LOP DAY CUA GV'!$A$2:$W$26,2,0)))</f>
        <v/>
      </c>
      <c r="F65" s="40"/>
      <c r="G65" s="41" t="str">
        <f>IF(F65="","",(VLOOKUP('[1]TKB TONG HOP'!F65,'[1]PHAN CONG LOP DAY CUA GV'!$A$2:$W$26,3,0)))</f>
        <v/>
      </c>
      <c r="H65" s="86"/>
      <c r="I65" s="41" t="str">
        <f>IF(H65="","",(VLOOKUP('[1]TKB TONG HOP'!H65,'[1]PHAN CONG LOP DAY CUA GV'!$A$2:$W$26,4,0)))</f>
        <v/>
      </c>
      <c r="J65" s="40"/>
      <c r="K65" s="41" t="str">
        <f>IF(J65="","",(VLOOKUP('[1]TKB TONG HOP'!J65,'[1]PHAN CONG LOP DAY CUA GV'!$A$2:$W$26,5,0)))</f>
        <v/>
      </c>
      <c r="L65" s="86"/>
      <c r="M65" s="41" t="str">
        <f>IF(L65="","",VLOOKUP('[1]TKB TONG HOP'!L65,'[1]PHAN CONG LOP DAY CUA GV'!$A$2:$W$26,6,0))</f>
        <v/>
      </c>
      <c r="N65" s="86"/>
      <c r="O65" s="41" t="str">
        <f>IF(N65="","",VLOOKUP('[1]TKB TONG HOP'!N65,'[1]PHAN CONG LOP DAY CUA GV'!$A$2:$W$26,7,0))</f>
        <v/>
      </c>
      <c r="P65" s="86"/>
      <c r="Q65" s="41" t="str">
        <f>IF(P65="","",VLOOKUP('[1]TKB TONG HOP'!P65,'[1]PHAN CONG LOP DAY CUA GV'!$A$2:$W$26,8,0))</f>
        <v/>
      </c>
      <c r="R65" s="86"/>
      <c r="S65" s="41" t="str">
        <f>IF(R65="","",VLOOKUP('[1]TKB TONG HOP'!R65,'[1]PHAN CONG LOP DAY CUA GV'!$A$2:$W$26,9,0))</f>
        <v/>
      </c>
      <c r="T65" s="86"/>
      <c r="U65" s="41" t="str">
        <f>IF(T65="","",VLOOKUP('[1]TKB TONG HOP'!T65,'[1]PHAN CONG LOP DAY CUA GV'!$A$2:$W$26,10,0))</f>
        <v/>
      </c>
      <c r="V65" s="86"/>
      <c r="W65" s="41" t="str">
        <f>IF(V65="","",VLOOKUP('[1]TKB TONG HOP'!V65,'[1]PHAN CONG LOP DAY CUA GV'!$A$2:$W$26,11,0))</f>
        <v/>
      </c>
      <c r="X65" s="86"/>
      <c r="Y65" s="41" t="str">
        <f>IF(X65="","",VLOOKUP('[1]TKB TONG HOP'!X65,'[1]PHAN CONG LOP DAY CUA GV'!$A$2:$W$26,12,0))</f>
        <v/>
      </c>
      <c r="Z65" s="86"/>
      <c r="AA65" s="41" t="str">
        <f>IF(Z65="","",VLOOKUP('[1]TKB TONG HOP'!Z65,'[1]PHAN CONG LOP DAY CUA GV'!$A$2:$W$26,13,0))</f>
        <v/>
      </c>
      <c r="AB65" s="86"/>
      <c r="AC65" s="41" t="str">
        <f>IF(AB65="","",VLOOKUP('[1]TKB TONG HOP'!AB65,'[1]PHAN CONG LOP DAY CUA GV'!$A$2:$W$26,14,0))</f>
        <v/>
      </c>
      <c r="AD65" s="86"/>
      <c r="AE65" s="41" t="str">
        <f>IF(AD65="","",VLOOKUP('[1]TKB TONG HOP'!AD65,'[1]PHAN CONG LOP DAY CUA GV'!$A$2:$W$26,15,0))</f>
        <v/>
      </c>
      <c r="AF65" s="86"/>
      <c r="AG65" s="41" t="str">
        <f>IF(AF65="","",VLOOKUP('[1]TKB TONG HOP'!AF65,'[1]PHAN CONG LOP DAY CUA GV'!$A$2:$W$26,16,0))</f>
        <v/>
      </c>
      <c r="AH65" s="86"/>
      <c r="AI65" s="41" t="str">
        <f>IF(AH65="","",VLOOKUP('[1]TKB TONG HOP'!AH65,'[1]PHAN CONG LOP DAY CUA GV'!$A$2:$W$26,17,0))</f>
        <v/>
      </c>
      <c r="AJ65" s="86"/>
      <c r="AK65" s="41" t="str">
        <f>IF(AJ65="","",VLOOKUP('[1]TKB TONG HOP'!AJ65,'[1]PHAN CONG LOP DAY CUA GV'!$A$2:$W$26,18,0))</f>
        <v/>
      </c>
      <c r="AL65" s="86"/>
      <c r="AM65" s="41" t="str">
        <f>IF(AL65="","",VLOOKUP('[1]TKB TONG HOP'!AL65,'[1]PHAN CONG LOP DAY CUA GV'!$A$2:$W$26,19,0))</f>
        <v/>
      </c>
      <c r="AN65" s="86"/>
      <c r="AO65" s="41" t="str">
        <f>IF(AN65="","",VLOOKUP('[1]TKB TONG HOP'!AN65,'[1]PHAN CONG LOP DAY CUA GV'!$A$2:$W$26,20,0))</f>
        <v/>
      </c>
    </row>
    <row r="66" spans="1:41" x14ac:dyDescent="0.25">
      <c r="A66" s="45"/>
      <c r="B66" s="85"/>
      <c r="C66" s="64">
        <v>3</v>
      </c>
      <c r="D66" s="40"/>
      <c r="E66" s="41" t="str">
        <f>IF(D66="","",(VLOOKUP('[1]TKB TONG HOP'!D66,'[1]PHAN CONG LOP DAY CUA GV'!$A$2:$W$26,2,0)))</f>
        <v/>
      </c>
      <c r="F66" s="40"/>
      <c r="G66" s="41" t="str">
        <f>IF(F66="","",(VLOOKUP('[1]TKB TONG HOP'!F66,'[1]PHAN CONG LOP DAY CUA GV'!$A$2:$W$26,3,0)))</f>
        <v/>
      </c>
      <c r="H66" s="86"/>
      <c r="I66" s="41" t="str">
        <f>IF(H66="","",(VLOOKUP('[1]TKB TONG HOP'!H66,'[1]PHAN CONG LOP DAY CUA GV'!$A$2:$W$26,4,0)))</f>
        <v/>
      </c>
      <c r="J66" s="40"/>
      <c r="K66" s="41" t="str">
        <f>IF(J66="","",(VLOOKUP('[1]TKB TONG HOP'!J66,'[1]PHAN CONG LOP DAY CUA GV'!$A$2:$W$26,5,0)))</f>
        <v/>
      </c>
      <c r="L66" s="86"/>
      <c r="M66" s="41" t="str">
        <f>IF(L66="","",VLOOKUP('[1]TKB TONG HOP'!L66,'[1]PHAN CONG LOP DAY CUA GV'!$A$2:$W$26,6,0))</f>
        <v/>
      </c>
      <c r="N66" s="86"/>
      <c r="O66" s="41" t="str">
        <f>IF(N66="","",VLOOKUP('[1]TKB TONG HOP'!N66,'[1]PHAN CONG LOP DAY CUA GV'!$A$2:$W$26,7,0))</f>
        <v/>
      </c>
      <c r="P66" s="86"/>
      <c r="Q66" s="41" t="str">
        <f>IF(P66="","",VLOOKUP('[1]TKB TONG HOP'!P66,'[1]PHAN CONG LOP DAY CUA GV'!$A$2:$W$26,8,0))</f>
        <v/>
      </c>
      <c r="R66" s="86"/>
      <c r="S66" s="41" t="str">
        <f>IF(R66="","",VLOOKUP('[1]TKB TONG HOP'!R66,'[1]PHAN CONG LOP DAY CUA GV'!$A$2:$W$26,9,0))</f>
        <v/>
      </c>
      <c r="T66" s="86"/>
      <c r="U66" s="41" t="str">
        <f>IF(T66="","",VLOOKUP('[1]TKB TONG HOP'!T66,'[1]PHAN CONG LOP DAY CUA GV'!$A$2:$W$26,10,0))</f>
        <v/>
      </c>
      <c r="V66" s="86"/>
      <c r="W66" s="41" t="str">
        <f>IF(V66="","",VLOOKUP('[1]TKB TONG HOP'!V66,'[1]PHAN CONG LOP DAY CUA GV'!$A$2:$W$26,11,0))</f>
        <v/>
      </c>
      <c r="X66" s="86"/>
      <c r="Y66" s="41" t="str">
        <f>IF(X66="","",VLOOKUP('[1]TKB TONG HOP'!X66,'[1]PHAN CONG LOP DAY CUA GV'!$A$2:$W$26,12,0))</f>
        <v/>
      </c>
      <c r="Z66" s="86"/>
      <c r="AA66" s="41" t="str">
        <f>IF(Z66="","",VLOOKUP('[1]TKB TONG HOP'!Z66,'[1]PHAN CONG LOP DAY CUA GV'!$A$2:$W$26,13,0))</f>
        <v/>
      </c>
      <c r="AB66" s="86"/>
      <c r="AC66" s="41" t="str">
        <f>IF(AB66="","",VLOOKUP('[1]TKB TONG HOP'!AB66,'[1]PHAN CONG LOP DAY CUA GV'!$A$2:$W$26,14,0))</f>
        <v/>
      </c>
      <c r="AD66" s="86"/>
      <c r="AE66" s="41" t="str">
        <f>IF(AD66="","",VLOOKUP('[1]TKB TONG HOP'!AD66,'[1]PHAN CONG LOP DAY CUA GV'!$A$2:$W$26,15,0))</f>
        <v/>
      </c>
      <c r="AF66" s="86"/>
      <c r="AG66" s="41" t="str">
        <f>IF(AF66="","",VLOOKUP('[1]TKB TONG HOP'!AF66,'[1]PHAN CONG LOP DAY CUA GV'!$A$2:$W$26,16,0))</f>
        <v/>
      </c>
      <c r="AH66" s="86"/>
      <c r="AI66" s="41" t="str">
        <f>IF(AH66="","",VLOOKUP('[1]TKB TONG HOP'!AH66,'[1]PHAN CONG LOP DAY CUA GV'!$A$2:$W$26,17,0))</f>
        <v/>
      </c>
      <c r="AJ66" s="86"/>
      <c r="AK66" s="41" t="str">
        <f>IF(AJ66="","",VLOOKUP('[1]TKB TONG HOP'!AJ66,'[1]PHAN CONG LOP DAY CUA GV'!$A$2:$W$26,18,0))</f>
        <v/>
      </c>
      <c r="AL66" s="86"/>
      <c r="AM66" s="41" t="str">
        <f>IF(AL66="","",VLOOKUP('[1]TKB TONG HOP'!AL66,'[1]PHAN CONG LOP DAY CUA GV'!$A$2:$W$26,19,0))</f>
        <v/>
      </c>
      <c r="AN66" s="86"/>
      <c r="AO66" s="41" t="str">
        <f>IF(AN66="","",VLOOKUP('[1]TKB TONG HOP'!AN66,'[1]PHAN CONG LOP DAY CUA GV'!$A$2:$W$26,20,0))</f>
        <v/>
      </c>
    </row>
    <row r="67" spans="1:41" x14ac:dyDescent="0.25">
      <c r="A67" s="45"/>
      <c r="B67" s="85"/>
      <c r="C67" s="64">
        <v>4</v>
      </c>
      <c r="D67" s="40"/>
      <c r="E67" s="41" t="str">
        <f>IF(D67="","",(VLOOKUP('[1]TKB TONG HOP'!D67,'[1]PHAN CONG LOP DAY CUA GV'!$A$2:$W$26,2,0)))</f>
        <v/>
      </c>
      <c r="F67" s="40"/>
      <c r="G67" s="41" t="str">
        <f>IF(F67="","",(VLOOKUP('[1]TKB TONG HOP'!F67,'[1]PHAN CONG LOP DAY CUA GV'!$A$2:$W$26,3,0)))</f>
        <v/>
      </c>
      <c r="H67" s="40"/>
      <c r="I67" s="41" t="str">
        <f>IF(H67="","",(VLOOKUP('[1]TKB TONG HOP'!H67,'[1]PHAN CONG LOP DAY CUA GV'!$A$2:$W$26,4,0)))</f>
        <v/>
      </c>
      <c r="J67" s="40"/>
      <c r="K67" s="41" t="str">
        <f>IF(J67="","",(VLOOKUP('[1]TKB TONG HOP'!J67,'[1]PHAN CONG LOP DAY CUA GV'!$A$2:$W$26,5,0)))</f>
        <v/>
      </c>
      <c r="L67" s="40"/>
      <c r="M67" s="41" t="str">
        <f>IF(L67="","",VLOOKUP('[1]TKB TONG HOP'!L67,'[1]PHAN CONG LOP DAY CUA GV'!$A$2:$W$26,6,0))</f>
        <v/>
      </c>
      <c r="N67" s="40"/>
      <c r="O67" s="41" t="str">
        <f>IF(N67="","",VLOOKUP('[1]TKB TONG HOP'!N67,'[1]PHAN CONG LOP DAY CUA GV'!$A$2:$W$26,7,0))</f>
        <v/>
      </c>
      <c r="P67" s="40"/>
      <c r="Q67" s="41" t="str">
        <f>IF(P67="","",VLOOKUP('[1]TKB TONG HOP'!P67,'[1]PHAN CONG LOP DAY CUA GV'!$A$2:$W$26,8,0))</f>
        <v/>
      </c>
      <c r="R67" s="40"/>
      <c r="S67" s="41" t="str">
        <f>IF(R67="","",VLOOKUP('[1]TKB TONG HOP'!R67,'[1]PHAN CONG LOP DAY CUA GV'!$A$2:$W$26,9,0))</f>
        <v/>
      </c>
      <c r="T67" s="40"/>
      <c r="U67" s="41" t="str">
        <f>IF(T67="","",VLOOKUP('[1]TKB TONG HOP'!T67,'[1]PHAN CONG LOP DAY CUA GV'!$A$2:$W$26,10,0))</f>
        <v/>
      </c>
      <c r="V67" s="40"/>
      <c r="W67" s="41" t="str">
        <f>IF(V67="","",VLOOKUP('[1]TKB TONG HOP'!V67,'[1]PHAN CONG LOP DAY CUA GV'!$A$2:$W$26,11,0))</f>
        <v/>
      </c>
      <c r="X67" s="40"/>
      <c r="Y67" s="41" t="str">
        <f>IF(X67="","",VLOOKUP('[1]TKB TONG HOP'!X67,'[1]PHAN CONG LOP DAY CUA GV'!$A$2:$W$26,12,0))</f>
        <v/>
      </c>
      <c r="Z67" s="40"/>
      <c r="AA67" s="41" t="str">
        <f>IF(Z67="","",VLOOKUP('[1]TKB TONG HOP'!Z67,'[1]PHAN CONG LOP DAY CUA GV'!$A$2:$W$26,13,0))</f>
        <v/>
      </c>
      <c r="AB67" s="40"/>
      <c r="AC67" s="41" t="str">
        <f>IF(AB67="","",VLOOKUP('[1]TKB TONG HOP'!AB67,'[1]PHAN CONG LOP DAY CUA GV'!$A$2:$W$26,14,0))</f>
        <v/>
      </c>
      <c r="AD67" s="40"/>
      <c r="AE67" s="41" t="str">
        <f>IF(AD67="","",VLOOKUP('[1]TKB TONG HOP'!AD67,'[1]PHAN CONG LOP DAY CUA GV'!$A$2:$W$26,15,0))</f>
        <v/>
      </c>
      <c r="AF67" s="40"/>
      <c r="AG67" s="41" t="str">
        <f>IF(AF67="","",VLOOKUP('[1]TKB TONG HOP'!AF67,'[1]PHAN CONG LOP DAY CUA GV'!$A$2:$W$26,16,0))</f>
        <v/>
      </c>
      <c r="AH67" s="40"/>
      <c r="AI67" s="41" t="str">
        <f>IF(AH67="","",VLOOKUP('[1]TKB TONG HOP'!AH67,'[1]PHAN CONG LOP DAY CUA GV'!$A$2:$W$26,17,0))</f>
        <v/>
      </c>
      <c r="AJ67" s="40"/>
      <c r="AK67" s="41" t="str">
        <f>IF(AJ67="","",VLOOKUP('[1]TKB TONG HOP'!AJ67,'[1]PHAN CONG LOP DAY CUA GV'!$A$2:$W$26,18,0))</f>
        <v/>
      </c>
      <c r="AL67" s="40"/>
      <c r="AM67" s="41" t="str">
        <f>IF(AL67="","",VLOOKUP('[1]TKB TONG HOP'!AL67,'[1]PHAN CONG LOP DAY CUA GV'!$A$2:$W$26,19,0))</f>
        <v/>
      </c>
      <c r="AN67" s="86"/>
      <c r="AO67" s="41" t="str">
        <f>IF(AN67="","",VLOOKUP('[1]TKB TONG HOP'!AN67,'[1]PHAN CONG LOP DAY CUA GV'!$A$2:$W$26,20,0))</f>
        <v/>
      </c>
    </row>
    <row r="68" spans="1:41" x14ac:dyDescent="0.25">
      <c r="A68" s="57"/>
      <c r="B68" s="87"/>
      <c r="C68" s="68">
        <v>5</v>
      </c>
      <c r="D68" s="47"/>
      <c r="E68" s="48" t="str">
        <f>IF(D68="","",(VLOOKUP('[1]TKB TONG HOP'!D68,'[1]PHAN CONG LOP DAY CUA GV'!$A$2:$W$26,2,0)))</f>
        <v/>
      </c>
      <c r="F68" s="47"/>
      <c r="G68" s="48" t="str">
        <f>IF(F68="","",(VLOOKUP('[1]TKB TONG HOP'!F68,'[1]PHAN CONG LOP DAY CUA GV'!$A$2:$W$26,3,0)))</f>
        <v/>
      </c>
      <c r="H68" s="47"/>
      <c r="I68" s="48" t="str">
        <f>IF(H68="","",(VLOOKUP('[1]TKB TONG HOP'!H68,'[1]PHAN CONG LOP DAY CUA GV'!$A$2:$W$26,4,0)))</f>
        <v/>
      </c>
      <c r="J68" s="47"/>
      <c r="K68" s="48" t="str">
        <f>IF(J68="","",(VLOOKUP('[1]TKB TONG HOP'!J68,'[1]PHAN CONG LOP DAY CUA GV'!$A$2:$W$26,5,0)))</f>
        <v/>
      </c>
      <c r="L68" s="47"/>
      <c r="M68" s="48" t="str">
        <f>IF(L68="","",VLOOKUP('[1]TKB TONG HOP'!L68,'[1]PHAN CONG LOP DAY CUA GV'!$A$2:$W$26,6,0))</f>
        <v/>
      </c>
      <c r="N68" s="47"/>
      <c r="O68" s="48" t="str">
        <f>IF(N68="","",VLOOKUP('[1]TKB TONG HOP'!N68,'[1]PHAN CONG LOP DAY CUA GV'!$A$2:$W$26,7,0))</f>
        <v/>
      </c>
      <c r="P68" s="47"/>
      <c r="Q68" s="48" t="str">
        <f>IF(P68="","",VLOOKUP('[1]TKB TONG HOP'!P68,'[1]PHAN CONG LOP DAY CUA GV'!$A$2:$W$26,8,0))</f>
        <v/>
      </c>
      <c r="R68" s="47"/>
      <c r="S68" s="48" t="str">
        <f>IF(R68="","",VLOOKUP('[1]TKB TONG HOP'!R68,'[1]PHAN CONG LOP DAY CUA GV'!$A$2:$W$26,9,0))</f>
        <v/>
      </c>
      <c r="T68" s="47"/>
      <c r="U68" s="48" t="str">
        <f>IF(T68="","",VLOOKUP('[1]TKB TONG HOP'!T68,'[1]PHAN CONG LOP DAY CUA GV'!$A$2:$W$26,10,0))</f>
        <v/>
      </c>
      <c r="V68" s="47"/>
      <c r="W68" s="48" t="str">
        <f>IF(V68="","",VLOOKUP('[1]TKB TONG HOP'!V68,'[1]PHAN CONG LOP DAY CUA GV'!$A$2:$W$26,11,0))</f>
        <v/>
      </c>
      <c r="X68" s="47"/>
      <c r="Y68" s="48" t="str">
        <f>IF(X68="","",VLOOKUP('[1]TKB TONG HOP'!X68,'[1]PHAN CONG LOP DAY CUA GV'!$A$2:$W$26,12,0))</f>
        <v/>
      </c>
      <c r="Z68" s="47"/>
      <c r="AA68" s="48" t="str">
        <f>IF(Z68="","",VLOOKUP('[1]TKB TONG HOP'!Z68,'[1]PHAN CONG LOP DAY CUA GV'!$A$2:$W$26,13,0))</f>
        <v/>
      </c>
      <c r="AB68" s="47"/>
      <c r="AC68" s="48" t="str">
        <f>IF(AB68="","",VLOOKUP('[1]TKB TONG HOP'!AB68,'[1]PHAN CONG LOP DAY CUA GV'!$A$2:$W$26,14,0))</f>
        <v/>
      </c>
      <c r="AD68" s="47"/>
      <c r="AE68" s="48" t="str">
        <f>IF(AD68="","",VLOOKUP('[1]TKB TONG HOP'!AD68,'[1]PHAN CONG LOP DAY CUA GV'!$A$2:$W$26,15,0))</f>
        <v/>
      </c>
      <c r="AF68" s="47"/>
      <c r="AG68" s="48" t="str">
        <f>IF(AF68="","",VLOOKUP('[1]TKB TONG HOP'!AF68,'[1]PHAN CONG LOP DAY CUA GV'!$A$2:$W$26,16,0))</f>
        <v/>
      </c>
      <c r="AH68" s="47"/>
      <c r="AI68" s="48" t="str">
        <f>IF(AH68="","",VLOOKUP('[1]TKB TONG HOP'!AH68,'[1]PHAN CONG LOP DAY CUA GV'!$A$2:$W$26,17,0))</f>
        <v/>
      </c>
      <c r="AJ68" s="47"/>
      <c r="AK68" s="48" t="str">
        <f>IF(AJ68="","",VLOOKUP('[1]TKB TONG HOP'!AJ68,'[1]PHAN CONG LOP DAY CUA GV'!$A$2:$W$26,18,0))</f>
        <v/>
      </c>
      <c r="AL68" s="47"/>
      <c r="AM68" s="48" t="str">
        <f>IF(AL68="","",VLOOKUP('[1]TKB TONG HOP'!AL68,'[1]PHAN CONG LOP DAY CUA GV'!$A$2:$W$26,19,0))</f>
        <v/>
      </c>
      <c r="AN68" s="47"/>
      <c r="AO68" s="88" t="str">
        <f>IF(AN68="","",VLOOKUP('[1]TKB TONG HOP'!AN68,'[1]PHAN CONG LOP DAY CUA GV'!$A$2:$W$26,20,0))</f>
        <v/>
      </c>
    </row>
    <row r="69" spans="1:41" ht="16.5" x14ac:dyDescent="0.25">
      <c r="D69" s="89"/>
      <c r="F69" s="90"/>
      <c r="L69" s="91"/>
      <c r="M69" s="92" t="s">
        <v>38</v>
      </c>
      <c r="N69" s="92"/>
      <c r="O69" s="92"/>
      <c r="P69" s="92"/>
      <c r="Q69" s="92"/>
      <c r="R69" s="92"/>
      <c r="S69" s="92"/>
      <c r="T69" s="92"/>
    </row>
    <row r="70" spans="1:41" x14ac:dyDescent="0.25">
      <c r="D70" s="89"/>
      <c r="F70" s="90"/>
      <c r="L70" s="91"/>
      <c r="M70" s="4"/>
      <c r="N70" s="5"/>
      <c r="O70" s="93" t="s">
        <v>39</v>
      </c>
      <c r="P70" s="5"/>
      <c r="Q70" s="91"/>
      <c r="R70" s="5"/>
      <c r="S70" s="91"/>
      <c r="T70" s="5"/>
    </row>
    <row r="71" spans="1:41" x14ac:dyDescent="0.25">
      <c r="D71" s="89"/>
      <c r="F71" s="90"/>
      <c r="M71" s="4"/>
      <c r="N71" s="5"/>
      <c r="O71" s="91"/>
      <c r="P71" s="5"/>
      <c r="Q71" s="91"/>
      <c r="R71" s="5"/>
      <c r="S71" s="91"/>
      <c r="T71" s="5"/>
    </row>
    <row r="72" spans="1:41" x14ac:dyDescent="0.25">
      <c r="D72" s="90"/>
      <c r="F72" s="90"/>
      <c r="M72" s="4"/>
      <c r="N72" s="5"/>
      <c r="O72" s="93" t="s">
        <v>40</v>
      </c>
      <c r="P72" s="5"/>
      <c r="Q72" s="93"/>
      <c r="R72" s="5"/>
      <c r="S72" s="91"/>
      <c r="T72" s="5"/>
    </row>
    <row r="73" spans="1:41" x14ac:dyDescent="0.25">
      <c r="D73" s="89"/>
      <c r="F73" s="90"/>
    </row>
    <row r="74" spans="1:41" x14ac:dyDescent="0.25">
      <c r="D74" s="91"/>
      <c r="F74" s="91"/>
    </row>
    <row r="75" spans="1:41" x14ac:dyDescent="0.25">
      <c r="D75" s="91"/>
      <c r="F75" s="91"/>
      <c r="L75" s="91"/>
      <c r="N75" s="91"/>
      <c r="P75" s="91"/>
    </row>
    <row r="76" spans="1:41" x14ac:dyDescent="0.25">
      <c r="D76" s="91"/>
      <c r="F76" s="91"/>
      <c r="L76" s="91"/>
      <c r="N76" s="91"/>
      <c r="P76" s="91"/>
    </row>
    <row r="77" spans="1:41" x14ac:dyDescent="0.25">
      <c r="D77" s="91"/>
      <c r="F77" s="91"/>
      <c r="L77" s="91"/>
      <c r="N77" s="91"/>
      <c r="P77" s="91"/>
    </row>
    <row r="78" spans="1:41" x14ac:dyDescent="0.25">
      <c r="D78" s="91"/>
      <c r="F78" s="91"/>
      <c r="L78" s="91"/>
      <c r="N78" s="91"/>
      <c r="P78" s="91"/>
    </row>
    <row r="79" spans="1:41" x14ac:dyDescent="0.25">
      <c r="D79" s="91"/>
      <c r="F79" s="91"/>
      <c r="L79" s="91"/>
      <c r="N79" s="91"/>
      <c r="P79" s="91"/>
    </row>
    <row r="80" spans="1:41" x14ac:dyDescent="0.25">
      <c r="D80" s="91"/>
      <c r="F80" s="91"/>
      <c r="L80" s="91"/>
      <c r="N80" s="91"/>
      <c r="P80" s="91"/>
    </row>
    <row r="81" spans="2:44" x14ac:dyDescent="0.25">
      <c r="D81" s="94" t="str">
        <f>IF(D5&gt;90,'[1]PHAN CONG LOP DAY CUA GV'!$AH$2,IF(D5&gt;80,'[1]PHAN CONG LOP DAY CUA GV'!$AG$2,IF(D5&gt;70,'[1]PHAN CONG LOP DAY CUA GV'!$AF$2,'[1]PHAN CONG LOP DAY CUA GV'!$AE$2)))</f>
        <v>Khối 4</v>
      </c>
      <c r="E81" s="95"/>
      <c r="F81" s="94" t="str">
        <f>IF(F5&gt;90,'[1]PHAN CONG LOP DAY CUA GV'!$AH$2,IF(F5&gt;80,'[1]PHAN CONG LOP DAY CUA GV'!$AG$2,IF(F5&gt;70,'[1]PHAN CONG LOP DAY CUA GV'!$AF$2,'[1]PHAN CONG LOP DAY CUA GV'!$AE$2)))</f>
        <v>Khối 4</v>
      </c>
      <c r="G81" s="95"/>
      <c r="H81" s="94" t="str">
        <f>IF(H5&gt;90,'[1]PHAN CONG LOP DAY CUA GV'!$AH$2,IF(H5&gt;80,'[1]PHAN CONG LOP DAY CUA GV'!$AG$2,IF(H5&gt;70,'[1]PHAN CONG LOP DAY CUA GV'!$AF$2,'[1]PHAN CONG LOP DAY CUA GV'!$AE$2)))</f>
        <v>Khối 4</v>
      </c>
      <c r="I81" s="95"/>
      <c r="J81" s="94" t="str">
        <f>IF(J5&gt;90,'[1]PHAN CONG LOP DAY CUA GV'!$AH$2,IF(J5&gt;80,'[1]PHAN CONG LOP DAY CUA GV'!$AG$2,IF(J5&gt;70,'[1]PHAN CONG LOP DAY CUA GV'!$AF$2,'[1]PHAN CONG LOP DAY CUA GV'!$AE$2)))</f>
        <v>Khối 4</v>
      </c>
      <c r="K81" s="95"/>
      <c r="L81" s="94" t="str">
        <f>IF(L5&gt;90,'[1]PHAN CONG LOP DAY CUA GV'!$AH$2,IF(L5&gt;80,'[1]PHAN CONG LOP DAY CUA GV'!$AG$2,IF(L5&gt;70,'[1]PHAN CONG LOP DAY CUA GV'!$AF$2,'[1]PHAN CONG LOP DAY CUA GV'!$AE$2)))</f>
        <v>Khối 4</v>
      </c>
      <c r="M81" s="95"/>
      <c r="N81" s="94" t="str">
        <f>IF(N5&gt;90,'[1]PHAN CONG LOP DAY CUA GV'!$AH$2,IF(N5&gt;80,'[1]PHAN CONG LOP DAY CUA GV'!$AG$2,IF(N5&gt;70,'[1]PHAN CONG LOP DAY CUA GV'!$AF$2,'[1]PHAN CONG LOP DAY CUA GV'!$AE$2)))</f>
        <v>Khối 4</v>
      </c>
      <c r="O81" s="95"/>
      <c r="P81" s="94" t="str">
        <f>IF(P5&gt;90,'[1]PHAN CONG LOP DAY CUA GV'!$AH$2,IF(P5&gt;80,'[1]PHAN CONG LOP DAY CUA GV'!$AG$2,IF(P5&gt;70,'[1]PHAN CONG LOP DAY CUA GV'!$AF$2,'[1]PHAN CONG LOP DAY CUA GV'!$AE$2)))</f>
        <v>Khối 4</v>
      </c>
      <c r="Q81" s="95"/>
      <c r="R81" s="94" t="str">
        <f>IF(R5&gt;90,'[1]PHAN CONG LOP DAY CUA GV'!$AH$2,IF(R5&gt;80,'[1]PHAN CONG LOP DAY CUA GV'!$AG$2,IF(R5&gt;70,'[1]PHAN CONG LOP DAY CUA GV'!$AF$2,'[1]PHAN CONG LOP DAY CUA GV'!$AE$2)))</f>
        <v>Khối 4</v>
      </c>
      <c r="S81" s="95"/>
      <c r="T81" s="94" t="str">
        <f>IF(T5&gt;90,'[1]PHAN CONG LOP DAY CUA GV'!$AH$2,IF(T5&gt;80,'[1]PHAN CONG LOP DAY CUA GV'!$AG$2,IF(T5&gt;70,'[1]PHAN CONG LOP DAY CUA GV'!$AF$2,'[1]PHAN CONG LOP DAY CUA GV'!$AE$2)))</f>
        <v>Khối 2</v>
      </c>
      <c r="U81" s="95"/>
      <c r="V81" s="94" t="str">
        <f>IF(V5&gt;90,'[1]PHAN CONG LOP DAY CUA GV'!$AH$2,IF(V5&gt;80,'[1]PHAN CONG LOP DAY CUA GV'!$AG$2,IF(V5&gt;70,'[1]PHAN CONG LOP DAY CUA GV'!$AF$2,'[1]PHAN CONG LOP DAY CUA GV'!$AE$2)))</f>
        <v>Khối 3</v>
      </c>
      <c r="W81" s="95"/>
      <c r="X81" s="94" t="str">
        <f>IF(X5&gt;90,'[1]PHAN CONG LOP DAY CUA GV'!$AH$2,IF(X5&gt;80,'[1]PHAN CONG LOP DAY CUA GV'!$AG$2,IF(X5&gt;70,'[1]PHAN CONG LOP DAY CUA GV'!$AF$2,'[1]PHAN CONG LOP DAY CUA GV'!$AE$2)))</f>
        <v>Khối 3</v>
      </c>
      <c r="Y81" s="95"/>
      <c r="Z81" s="94" t="str">
        <f>IF(Z5&gt;90,'[1]PHAN CONG LOP DAY CUA GV'!$AH$2,IF(Z5&gt;80,'[1]PHAN CONG LOP DAY CUA GV'!$AG$2,IF(Z5&gt;70,'[1]PHAN CONG LOP DAY CUA GV'!$AF$2,'[1]PHAN CONG LOP DAY CUA GV'!$AE$2)))</f>
        <v>Khối 3</v>
      </c>
      <c r="AA81" s="95"/>
      <c r="AB81" s="94" t="str">
        <f>IF(AB5&gt;90,'[1]PHAN CONG LOP DAY CUA GV'!$AH$2,IF(AB5&gt;80,'[1]PHAN CONG LOP DAY CUA GV'!$AG$2,IF(AB5&gt;70,'[1]PHAN CONG LOP DAY CUA GV'!$AF$2,'[1]PHAN CONG LOP DAY CUA GV'!$AE$2)))</f>
        <v>Khối 3</v>
      </c>
      <c r="AC81" s="95"/>
      <c r="AD81" s="94" t="str">
        <f>IF(AD5&gt;90,'[1]PHAN CONG LOP DAY CUA GV'!$AH$2,IF(AD5&gt;80,'[1]PHAN CONG LOP DAY CUA GV'!$AG$2,IF(AD5&gt;70,'[1]PHAN CONG LOP DAY CUA GV'!$AF$2,'[1]PHAN CONG LOP DAY CUA GV'!$AE$2)))</f>
        <v>Khối 3</v>
      </c>
      <c r="AE81" s="95"/>
      <c r="AF81" s="94" t="str">
        <f>IF(AF5&gt;90,'[1]PHAN CONG LOP DAY CUA GV'!$AH$2,IF(AF5&gt;80,'[1]PHAN CONG LOP DAY CUA GV'!$AG$2,IF(AF5&gt;70,'[1]PHAN CONG LOP DAY CUA GV'!$AF$2,'[1]PHAN CONG LOP DAY CUA GV'!$AE$2)))</f>
        <v>Khối 3</v>
      </c>
      <c r="AG81" s="95"/>
      <c r="AH81" s="94" t="str">
        <f>IF(AH5&gt;90,'[1]PHAN CONG LOP DAY CUA GV'!$AH$2,IF(AH5&gt;80,'[1]PHAN CONG LOP DAY CUA GV'!$AG$2,IF(AH5&gt;70,'[1]PHAN CONG LOP DAY CUA GV'!$AF$2,'[1]PHAN CONG LOP DAY CUA GV'!$AE$2)))</f>
        <v>Khối 4</v>
      </c>
      <c r="AI81" s="95"/>
      <c r="AJ81" s="94" t="str">
        <f>IF(AJ5&gt;90,'[1]PHAN CONG LOP DAY CUA GV'!$AH$2,IF(AJ5&gt;80,'[1]PHAN CONG LOP DAY CUA GV'!$AG$2,IF(AJ5&gt;70,'[1]PHAN CONG LOP DAY CUA GV'!$AF$2,'[1]PHAN CONG LOP DAY CUA GV'!$AE$2)))</f>
        <v>Khối 4</v>
      </c>
      <c r="AK81" s="95"/>
      <c r="AL81" s="94" t="str">
        <f>IF(AL5&gt;90,'[1]PHAN CONG LOP DAY CUA GV'!$AH$2,IF(AL5&gt;80,'[1]PHAN CONG LOP DAY CUA GV'!$AG$2,IF(AL5&gt;70,'[1]PHAN CONG LOP DAY CUA GV'!$AF$2,'[1]PHAN CONG LOP DAY CUA GV'!$AE$2)))</f>
        <v>Khối 4</v>
      </c>
      <c r="AM81" s="95"/>
      <c r="AN81" s="94" t="str">
        <f>IF(AN5&gt;90,'[1]PHAN CONG LOP DAY CUA GV'!$AH$2,IF(AN5&gt;80,'[1]PHAN CONG LOP DAY CUA GV'!$AG$2,IF(AN5&gt;70,'[1]PHAN CONG LOP DAY CUA GV'!$AF$2,'[1]PHAN CONG LOP DAY CUA GV'!$AE$2)))</f>
        <v>Khối 4</v>
      </c>
      <c r="AO81" s="95"/>
    </row>
    <row r="82" spans="2:44" x14ac:dyDescent="0.25">
      <c r="B82" s="96" t="s">
        <v>12</v>
      </c>
      <c r="C82" s="97"/>
      <c r="D82" s="98" t="str">
        <f t="shared" ref="D82:D101" si="2">IF(COUNTIF(D$8:D$68,$B82)=E82,"","S")</f>
        <v>S</v>
      </c>
      <c r="E82" s="99">
        <f>IF(D$81="Khối 6",'[1]PHAN CONG LOP DAY CUA GV'!$AE3,IF(D$81="Khối 7",'[1]PHAN CONG LOP DAY CUA GV'!$AF3,IF(D$81="Khối 8",'[1]PHAN CONG LOP DAY CUA GV'!$AG3,'[1]PHAN CONG LOP DAY CUA GV'!$AH3)))</f>
        <v>5</v>
      </c>
      <c r="F82" s="98" t="str">
        <f t="shared" ref="F82:F101" si="3">IF(COUNTIF(F$8:F$68,$B82)=G82,"","S")</f>
        <v/>
      </c>
      <c r="G82" s="99">
        <f>IF(F$81="Khối 6",'[1]PHAN CONG LOP DAY CUA GV'!$AE3,IF(F$81="Khối 7",'[1]PHAN CONG LOP DAY CUA GV'!$AF3,IF(F$81="Khối 8",'[1]PHAN CONG LOP DAY CUA GV'!$AG3,'[1]PHAN CONG LOP DAY CUA GV'!$AH3)))</f>
        <v>5</v>
      </c>
      <c r="H82" s="98" t="str">
        <f t="shared" ref="H82:H101" si="4">IF(COUNTIF(H$8:H$68,$B82)=I82,"","S")</f>
        <v/>
      </c>
      <c r="I82" s="99">
        <f>IF(H$81="Khối 6",'[1]PHAN CONG LOP DAY CUA GV'!$AE3,IF(H$81="Khối 7",'[1]PHAN CONG LOP DAY CUA GV'!$AF3,IF(H$81="Khối 8",'[1]PHAN CONG LOP DAY CUA GV'!$AG3,'[1]PHAN CONG LOP DAY CUA GV'!$AH3)))</f>
        <v>5</v>
      </c>
      <c r="J82" s="98" t="str">
        <f t="shared" ref="J82:J101" si="5">IF(COUNTIF(J$8:J$68,$B82)=K82,"","S")</f>
        <v/>
      </c>
      <c r="K82" s="99">
        <f>IF(J$81="Khối 6",'[1]PHAN CONG LOP DAY CUA GV'!$AE3,IF(J$81="Khối 7",'[1]PHAN CONG LOP DAY CUA GV'!$AF3,IF(J$81="Khối 8",'[1]PHAN CONG LOP DAY CUA GV'!$AG3,'[1]PHAN CONG LOP DAY CUA GV'!$AH3)))</f>
        <v>5</v>
      </c>
      <c r="L82" s="98" t="str">
        <f t="shared" ref="L82:L101" si="6">IF(COUNTIF(L$8:L$68,$B82)=M82,"","S")</f>
        <v/>
      </c>
      <c r="M82" s="99">
        <f>IF(L$81="Khối 6",'[1]PHAN CONG LOP DAY CUA GV'!$AE3,IF(L$81="Khối 7",'[1]PHAN CONG LOP DAY CUA GV'!$AF3,IF(L$81="Khối 8",'[1]PHAN CONG LOP DAY CUA GV'!$AG3,'[1]PHAN CONG LOP DAY CUA GV'!$AH3)))</f>
        <v>5</v>
      </c>
      <c r="N82" s="98" t="str">
        <f t="shared" ref="N82:N101" si="7">IF(COUNTIF(N$8:N$68,$B82)=O82,"","S")</f>
        <v/>
      </c>
      <c r="O82" s="99">
        <f>IF(N$81="Khối 6",'[1]PHAN CONG LOP DAY CUA GV'!$AE3,IF(N$81="Khối 7",'[1]PHAN CONG LOP DAY CUA GV'!$AF3,IF(N$81="Khối 8",'[1]PHAN CONG LOP DAY CUA GV'!$AG3,'[1]PHAN CONG LOP DAY CUA GV'!$AH3)))</f>
        <v>5</v>
      </c>
      <c r="P82" s="98" t="str">
        <f t="shared" ref="P82:P101" si="8">IF(COUNTIF(P$8:P$68,$B82)=Q82,"","S")</f>
        <v/>
      </c>
      <c r="Q82" s="99">
        <f>IF(P$81="Khối 6",'[1]PHAN CONG LOP DAY CUA GV'!$AE3,IF(P$81="Khối 7",'[1]PHAN CONG LOP DAY CUA GV'!$AF3,IF(P$81="Khối 8",'[1]PHAN CONG LOP DAY CUA GV'!$AG3,'[1]PHAN CONG LOP DAY CUA GV'!$AH3)))</f>
        <v>5</v>
      </c>
      <c r="R82" s="99"/>
      <c r="S82" s="99">
        <f>IF(R$81="Khối 6",'[1]PHAN CONG LOP DAY CUA GV'!$AE3,IF(R$81="Khối 7",'[1]PHAN CONG LOP DAY CUA GV'!$AF3,IF(R$81="Khối 8",'[1]PHAN CONG LOP DAY CUA GV'!$AG3,'[1]PHAN CONG LOP DAY CUA GV'!$AH3)))</f>
        <v>5</v>
      </c>
      <c r="T82" s="99">
        <f>IF(S$81="Khối 6",'[1]PHAN CONG LOP DAY CUA GV'!$AE3,IF(S$81="Khối 7",'[1]PHAN CONG LOP DAY CUA GV'!$AF3,IF(S$81="Khối 8",'[1]PHAN CONG LOP DAY CUA GV'!$AG3,'[1]PHAN CONG LOP DAY CUA GV'!$AH3)))</f>
        <v>5</v>
      </c>
      <c r="U82" s="99">
        <f>IF(T$81="Khối 6",'[1]PHAN CONG LOP DAY CUA GV'!$AE3,IF(T$81="Khối 7",'[1]PHAN CONG LOP DAY CUA GV'!$AF3,IF(T$81="Khối 8",'[1]PHAN CONG LOP DAY CUA GV'!$AG3,'[1]PHAN CONG LOP DAY CUA GV'!$AH3)))</f>
        <v>5</v>
      </c>
      <c r="V82" s="99">
        <f>IF(U$81="Khối 6",'[1]PHAN CONG LOP DAY CUA GV'!$AE3,IF(U$81="Khối 7",'[1]PHAN CONG LOP DAY CUA GV'!$AF3,IF(U$81="Khối 8",'[1]PHAN CONG LOP DAY CUA GV'!$AG3,'[1]PHAN CONG LOP DAY CUA GV'!$AH3)))</f>
        <v>5</v>
      </c>
      <c r="W82" s="99">
        <f>IF(V$81="Khối 6",'[1]PHAN CONG LOP DAY CUA GV'!$AE3,IF(V$81="Khối 7",'[1]PHAN CONG LOP DAY CUA GV'!$AF3,IF(V$81="Khối 8",'[1]PHAN CONG LOP DAY CUA GV'!$AG3,'[1]PHAN CONG LOP DAY CUA GV'!$AH3)))</f>
        <v>5</v>
      </c>
      <c r="X82" s="99">
        <f>IF(W$81="Khối 6",'[1]PHAN CONG LOP DAY CUA GV'!$AE3,IF(W$81="Khối 7",'[1]PHAN CONG LOP DAY CUA GV'!$AF3,IF(W$81="Khối 8",'[1]PHAN CONG LOP DAY CUA GV'!$AG3,'[1]PHAN CONG LOP DAY CUA GV'!$AH3)))</f>
        <v>5</v>
      </c>
      <c r="Y82" s="99">
        <f>IF(X$81="Khối 6",'[1]PHAN CONG LOP DAY CUA GV'!$AE3,IF(X$81="Khối 7",'[1]PHAN CONG LOP DAY CUA GV'!$AF3,IF(X$81="Khối 8",'[1]PHAN CONG LOP DAY CUA GV'!$AG3,'[1]PHAN CONG LOP DAY CUA GV'!$AH3)))</f>
        <v>5</v>
      </c>
      <c r="Z82" s="99">
        <f>IF(Y$81="Khối 6",'[1]PHAN CONG LOP DAY CUA GV'!$AE3,IF(Y$81="Khối 7",'[1]PHAN CONG LOP DAY CUA GV'!$AF3,IF(Y$81="Khối 8",'[1]PHAN CONG LOP DAY CUA GV'!$AG3,'[1]PHAN CONG LOP DAY CUA GV'!$AH3)))</f>
        <v>5</v>
      </c>
      <c r="AA82" s="99">
        <f>IF(Z$81="Khối 6",'[1]PHAN CONG LOP DAY CUA GV'!$AE3,IF(Z$81="Khối 7",'[1]PHAN CONG LOP DAY CUA GV'!$AF3,IF(Z$81="Khối 8",'[1]PHAN CONG LOP DAY CUA GV'!$AG3,'[1]PHAN CONG LOP DAY CUA GV'!$AH3)))</f>
        <v>5</v>
      </c>
      <c r="AB82" s="99">
        <f>IF(AA$81="Khối 6",'[1]PHAN CONG LOP DAY CUA GV'!$AE3,IF(AA$81="Khối 7",'[1]PHAN CONG LOP DAY CUA GV'!$AF3,IF(AA$81="Khối 8",'[1]PHAN CONG LOP DAY CUA GV'!$AG3,'[1]PHAN CONG LOP DAY CUA GV'!$AH3)))</f>
        <v>5</v>
      </c>
      <c r="AC82" s="99">
        <f>IF(AB$81="Khối 6",'[1]PHAN CONG LOP DAY CUA GV'!$AE3,IF(AB$81="Khối 7",'[1]PHAN CONG LOP DAY CUA GV'!$AF3,IF(AB$81="Khối 8",'[1]PHAN CONG LOP DAY CUA GV'!$AG3,'[1]PHAN CONG LOP DAY CUA GV'!$AH3)))</f>
        <v>5</v>
      </c>
      <c r="AD82" s="99">
        <f>IF(AC$81="Khối 6",'[1]PHAN CONG LOP DAY CUA GV'!$AE3,IF(AC$81="Khối 7",'[1]PHAN CONG LOP DAY CUA GV'!$AF3,IF(AC$81="Khối 8",'[1]PHAN CONG LOP DAY CUA GV'!$AG3,'[1]PHAN CONG LOP DAY CUA GV'!$AH3)))</f>
        <v>5</v>
      </c>
      <c r="AE82" s="99">
        <f>IF(AD$81="Khối 6",'[1]PHAN CONG LOP DAY CUA GV'!$AE3,IF(AD$81="Khối 7",'[1]PHAN CONG LOP DAY CUA GV'!$AF3,IF(AD$81="Khối 8",'[1]PHAN CONG LOP DAY CUA GV'!$AG3,'[1]PHAN CONG LOP DAY CUA GV'!$AH3)))</f>
        <v>5</v>
      </c>
      <c r="AF82" s="99">
        <f>IF(AE$81="Khối 6",'[1]PHAN CONG LOP DAY CUA GV'!$AE3,IF(AE$81="Khối 7",'[1]PHAN CONG LOP DAY CUA GV'!$AF3,IF(AE$81="Khối 8",'[1]PHAN CONG LOP DAY CUA GV'!$AG3,'[1]PHAN CONG LOP DAY CUA GV'!$AH3)))</f>
        <v>5</v>
      </c>
      <c r="AG82" s="99">
        <f>IF(AF$81="Khối 6",'[1]PHAN CONG LOP DAY CUA GV'!$AE3,IF(AF$81="Khối 7",'[1]PHAN CONG LOP DAY CUA GV'!$AF3,IF(AF$81="Khối 8",'[1]PHAN CONG LOP DAY CUA GV'!$AG3,'[1]PHAN CONG LOP DAY CUA GV'!$AH3)))</f>
        <v>5</v>
      </c>
      <c r="AH82" s="99">
        <f>IF(AG$81="Khối 6",'[1]PHAN CONG LOP DAY CUA GV'!$AE3,IF(AG$81="Khối 7",'[1]PHAN CONG LOP DAY CUA GV'!$AF3,IF(AG$81="Khối 8",'[1]PHAN CONG LOP DAY CUA GV'!$AG3,'[1]PHAN CONG LOP DAY CUA GV'!$AH3)))</f>
        <v>5</v>
      </c>
      <c r="AI82" s="99">
        <f>IF(AH$81="Khối 6",'[1]PHAN CONG LOP DAY CUA GV'!$AE3,IF(AH$81="Khối 7",'[1]PHAN CONG LOP DAY CUA GV'!$AF3,IF(AH$81="Khối 8",'[1]PHAN CONG LOP DAY CUA GV'!$AG3,'[1]PHAN CONG LOP DAY CUA GV'!$AH3)))</f>
        <v>5</v>
      </c>
      <c r="AJ82" s="99">
        <f>IF(AI$81="Khối 6",'[1]PHAN CONG LOP DAY CUA GV'!$AE3,IF(AI$81="Khối 7",'[1]PHAN CONG LOP DAY CUA GV'!$AF3,IF(AI$81="Khối 8",'[1]PHAN CONG LOP DAY CUA GV'!$AG3,'[1]PHAN CONG LOP DAY CUA GV'!$AH3)))</f>
        <v>5</v>
      </c>
      <c r="AK82" s="99">
        <f>IF(AJ$81="Khối 6",'[1]PHAN CONG LOP DAY CUA GV'!$AE3,IF(AJ$81="Khối 7",'[1]PHAN CONG LOP DAY CUA GV'!$AF3,IF(AJ$81="Khối 8",'[1]PHAN CONG LOP DAY CUA GV'!$AG3,'[1]PHAN CONG LOP DAY CUA GV'!$AH3)))</f>
        <v>5</v>
      </c>
      <c r="AL82" s="99">
        <f>IF(AK$81="Khối 6",'[1]PHAN CONG LOP DAY CUA GV'!$AE3,IF(AK$81="Khối 7",'[1]PHAN CONG LOP DAY CUA GV'!$AF3,IF(AK$81="Khối 8",'[1]PHAN CONG LOP DAY CUA GV'!$AG3,'[1]PHAN CONG LOP DAY CUA GV'!$AH3)))</f>
        <v>5</v>
      </c>
      <c r="AM82" s="99">
        <f>IF(AL$81="Khối 6",'[1]PHAN CONG LOP DAY CUA GV'!$AE3,IF(AL$81="Khối 7",'[1]PHAN CONG LOP DAY CUA GV'!$AF3,IF(AL$81="Khối 8",'[1]PHAN CONG LOP DAY CUA GV'!$AG3,'[1]PHAN CONG LOP DAY CUA GV'!$AH3)))</f>
        <v>5</v>
      </c>
      <c r="AN82" s="99">
        <f>IF(AM$81="Khối 6",'[1]PHAN CONG LOP DAY CUA GV'!$AE3,IF(AM$81="Khối 7",'[1]PHAN CONG LOP DAY CUA GV'!$AF3,IF(AM$81="Khối 8",'[1]PHAN CONG LOP DAY CUA GV'!$AG3,'[1]PHAN CONG LOP DAY CUA GV'!$AH3)))</f>
        <v>5</v>
      </c>
      <c r="AO82" s="99">
        <f>IF(AN$81="Khối 6",'[1]PHAN CONG LOP DAY CUA GV'!$AE3,IF(AN$81="Khối 7",'[1]PHAN CONG LOP DAY CUA GV'!$AF3,IF(AN$81="Khối 8",'[1]PHAN CONG LOP DAY CUA GV'!$AG3,'[1]PHAN CONG LOP DAY CUA GV'!$AH3)))</f>
        <v>5</v>
      </c>
    </row>
    <row r="83" spans="2:44" x14ac:dyDescent="0.25">
      <c r="B83" s="96" t="s">
        <v>41</v>
      </c>
      <c r="C83" s="97"/>
      <c r="D83" s="98" t="str">
        <f t="shared" si="2"/>
        <v>S</v>
      </c>
      <c r="E83" s="99">
        <f>IF(D$81="Khối 6",'[1]PHAN CONG LOP DAY CUA GV'!$AE4,IF(D$81="Khối 7",'[1]PHAN CONG LOP DAY CUA GV'!$AF4,IF(D$81="Khối 8",'[1]PHAN CONG LOP DAY CUA GV'!$AG4,'[1]PHAN CONG LOP DAY CUA GV'!$AH4)))</f>
        <v>7</v>
      </c>
      <c r="F83" s="98" t="str">
        <f t="shared" si="3"/>
        <v>S</v>
      </c>
      <c r="G83" s="99">
        <f>IF(F$81="Khối 6",'[1]PHAN CONG LOP DAY CUA GV'!$AE4,IF(F$81="Khối 7",'[1]PHAN CONG LOP DAY CUA GV'!$AF4,IF(F$81="Khối 8",'[1]PHAN CONG LOP DAY CUA GV'!$AG4,'[1]PHAN CONG LOP DAY CUA GV'!$AH4)))</f>
        <v>7</v>
      </c>
      <c r="H83" s="98" t="str">
        <f t="shared" si="4"/>
        <v>S</v>
      </c>
      <c r="I83" s="99">
        <f>IF(H$81="Khối 6",'[1]PHAN CONG LOP DAY CUA GV'!$AE4,IF(H$81="Khối 7",'[1]PHAN CONG LOP DAY CUA GV'!$AF4,IF(H$81="Khối 8",'[1]PHAN CONG LOP DAY CUA GV'!$AG4,'[1]PHAN CONG LOP DAY CUA GV'!$AH4)))</f>
        <v>7</v>
      </c>
      <c r="J83" s="98" t="str">
        <f t="shared" si="5"/>
        <v>S</v>
      </c>
      <c r="K83" s="99">
        <f>IF(J$81="Khối 6",'[1]PHAN CONG LOP DAY CUA GV'!$AE4,IF(J$81="Khối 7",'[1]PHAN CONG LOP DAY CUA GV'!$AF4,IF(J$81="Khối 8",'[1]PHAN CONG LOP DAY CUA GV'!$AG4,'[1]PHAN CONG LOP DAY CUA GV'!$AH4)))</f>
        <v>7</v>
      </c>
      <c r="L83" s="98" t="str">
        <f t="shared" si="6"/>
        <v>S</v>
      </c>
      <c r="M83" s="99">
        <f>IF(L$81="Khối 6",'[1]PHAN CONG LOP DAY CUA GV'!$AE4,IF(L$81="Khối 7",'[1]PHAN CONG LOP DAY CUA GV'!$AF4,IF(L$81="Khối 8",'[1]PHAN CONG LOP DAY CUA GV'!$AG4,'[1]PHAN CONG LOP DAY CUA GV'!$AH4)))</f>
        <v>7</v>
      </c>
      <c r="N83" s="98" t="str">
        <f t="shared" si="7"/>
        <v>S</v>
      </c>
      <c r="O83" s="99">
        <f>IF(N$81="Khối 6",'[1]PHAN CONG LOP DAY CUA GV'!$AE4,IF(N$81="Khối 7",'[1]PHAN CONG LOP DAY CUA GV'!$AF4,IF(N$81="Khối 8",'[1]PHAN CONG LOP DAY CUA GV'!$AG4,'[1]PHAN CONG LOP DAY CUA GV'!$AH4)))</f>
        <v>7</v>
      </c>
      <c r="P83" s="98" t="str">
        <f t="shared" si="8"/>
        <v>S</v>
      </c>
      <c r="Q83" s="99">
        <f>IF(P$81="Khối 6",'[1]PHAN CONG LOP DAY CUA GV'!$AE4,IF(P$81="Khối 7",'[1]PHAN CONG LOP DAY CUA GV'!$AF4,IF(P$81="Khối 8",'[1]PHAN CONG LOP DAY CUA GV'!$AG4,'[1]PHAN CONG LOP DAY CUA GV'!$AH4)))</f>
        <v>7</v>
      </c>
      <c r="R83" s="98" t="str">
        <f t="shared" ref="R83:R101" si="9">IF(COUNTIF(R$8:R$68,$B83)=S83,"","S")</f>
        <v>S</v>
      </c>
      <c r="S83" s="99">
        <f>IF(R$81="Khối 6",'[1]PHAN CONG LOP DAY CUA GV'!$AE4,IF(R$81="Khối 7",'[1]PHAN CONG LOP DAY CUA GV'!$AF4,IF(R$81="Khối 8",'[1]PHAN CONG LOP DAY CUA GV'!$AG4,'[1]PHAN CONG LOP DAY CUA GV'!$AH4)))</f>
        <v>7</v>
      </c>
      <c r="T83" s="98" t="str">
        <f t="shared" ref="T83:T101" si="10">IF(COUNTIF(T$8:T$68,$B83)=U83,"","S")</f>
        <v>S</v>
      </c>
      <c r="U83" s="99">
        <f>IF(T$81="Khối 6",'[1]PHAN CONG LOP DAY CUA GV'!$AE4,IF(T$81="Khối 7",'[1]PHAN CONG LOP DAY CUA GV'!$AF4,IF(T$81="Khối 8",'[1]PHAN CONG LOP DAY CUA GV'!$AG4,'[1]PHAN CONG LOP DAY CUA GV'!$AH4)))</f>
        <v>7</v>
      </c>
      <c r="V83" s="98" t="str">
        <f t="shared" ref="V83:V101" si="11">IF(COUNTIF(V$8:V$68,$B83)=W83,"","S")</f>
        <v>S</v>
      </c>
      <c r="W83" s="99">
        <f>IF(V$81="Khối 6",'[1]PHAN CONG LOP DAY CUA GV'!$AE4,IF(V$81="Khối 7",'[1]PHAN CONG LOP DAY CUA GV'!$AF4,IF(V$81="Khối 8",'[1]PHAN CONG LOP DAY CUA GV'!$AG4,'[1]PHAN CONG LOP DAY CUA GV'!$AH4)))</f>
        <v>7</v>
      </c>
      <c r="X83" s="98" t="str">
        <f t="shared" ref="X83:X101" si="12">IF(COUNTIF(X$8:X$68,$B83)=Y83,"","S")</f>
        <v>S</v>
      </c>
      <c r="Y83" s="99">
        <f>IF(X$81="Khối 6",'[1]PHAN CONG LOP DAY CUA GV'!$AE4,IF(X$81="Khối 7",'[1]PHAN CONG LOP DAY CUA GV'!$AF4,IF(X$81="Khối 8",'[1]PHAN CONG LOP DAY CUA GV'!$AG4,'[1]PHAN CONG LOP DAY CUA GV'!$AH4)))</f>
        <v>7</v>
      </c>
      <c r="Z83" s="98" t="str">
        <f t="shared" ref="Z83:Z101" si="13">IF(COUNTIF(Z$8:Z$68,$B83)=AA83,"","S")</f>
        <v>S</v>
      </c>
      <c r="AA83" s="99">
        <f>IF(Z$81="Khối 6",'[1]PHAN CONG LOP DAY CUA GV'!$AE4,IF(Z$81="Khối 7",'[1]PHAN CONG LOP DAY CUA GV'!$AF4,IF(Z$81="Khối 8",'[1]PHAN CONG LOP DAY CUA GV'!$AG4,'[1]PHAN CONG LOP DAY CUA GV'!$AH4)))</f>
        <v>7</v>
      </c>
      <c r="AB83" s="98" t="str">
        <f t="shared" ref="AB83:AB101" si="14">IF(COUNTIF(AB$8:AB$68,$B83)=AC83,"","S")</f>
        <v>S</v>
      </c>
      <c r="AC83" s="99">
        <f>IF(AB$81="Khối 6",'[1]PHAN CONG LOP DAY CUA GV'!$AE4,IF(AB$81="Khối 7",'[1]PHAN CONG LOP DAY CUA GV'!$AF4,IF(AB$81="Khối 8",'[1]PHAN CONG LOP DAY CUA GV'!$AG4,'[1]PHAN CONG LOP DAY CUA GV'!$AH4)))</f>
        <v>7</v>
      </c>
      <c r="AD83" s="98" t="str">
        <f t="shared" ref="AD83:AD101" si="15">IF(COUNTIF(AD$8:AD$68,$B83)=AE83,"","S")</f>
        <v>S</v>
      </c>
      <c r="AE83" s="99">
        <f>IF(AD$81="Khối 6",'[1]PHAN CONG LOP DAY CUA GV'!$AE4,IF(AD$81="Khối 7",'[1]PHAN CONG LOP DAY CUA GV'!$AF4,IF(AD$81="Khối 8",'[1]PHAN CONG LOP DAY CUA GV'!$AG4,'[1]PHAN CONG LOP DAY CUA GV'!$AH4)))</f>
        <v>7</v>
      </c>
      <c r="AF83" s="98" t="str">
        <f t="shared" ref="AF83:AF101" si="16">IF(COUNTIF(AF$8:AF$68,$B83)=AG83,"","S")</f>
        <v>S</v>
      </c>
      <c r="AG83" s="99">
        <f>IF(AF$81="Khối 6",'[1]PHAN CONG LOP DAY CUA GV'!$AE4,IF(AF$81="Khối 7",'[1]PHAN CONG LOP DAY CUA GV'!$AF4,IF(AF$81="Khối 8",'[1]PHAN CONG LOP DAY CUA GV'!$AG4,'[1]PHAN CONG LOP DAY CUA GV'!$AH4)))</f>
        <v>7</v>
      </c>
      <c r="AH83" s="98" t="str">
        <f t="shared" ref="AH83:AH101" si="17">IF(COUNTIF(AH$8:AH$68,$B83)=AI83,"","S")</f>
        <v>S</v>
      </c>
      <c r="AI83" s="99">
        <f>IF(AH$81="Khối 6",'[1]PHAN CONG LOP DAY CUA GV'!$AE4,IF(AH$81="Khối 7",'[1]PHAN CONG LOP DAY CUA GV'!$AF4,IF(AH$81="Khối 8",'[1]PHAN CONG LOP DAY CUA GV'!$AG4,'[1]PHAN CONG LOP DAY CUA GV'!$AH4)))</f>
        <v>7</v>
      </c>
      <c r="AJ83" s="98" t="str">
        <f t="shared" ref="AJ83:AJ101" si="18">IF(COUNTIF(AJ$8:AJ$68,$B83)=AK83,"","S")</f>
        <v>S</v>
      </c>
      <c r="AK83" s="99">
        <f>IF(AJ$81="Khối 6",'[1]PHAN CONG LOP DAY CUA GV'!$AE4,IF(AJ$81="Khối 7",'[1]PHAN CONG LOP DAY CUA GV'!$AF4,IF(AJ$81="Khối 8",'[1]PHAN CONG LOP DAY CUA GV'!$AG4,'[1]PHAN CONG LOP DAY CUA GV'!$AH4)))</f>
        <v>7</v>
      </c>
      <c r="AL83" s="98" t="str">
        <f t="shared" ref="AL83:AL101" si="19">IF(COUNTIF(AL$8:AL$68,$B83)=AM83,"","S")</f>
        <v>S</v>
      </c>
      <c r="AM83" s="99">
        <f>IF(AL$81="Khối 6",'[1]PHAN CONG LOP DAY CUA GV'!$AE4,IF(AL$81="Khối 7",'[1]PHAN CONG LOP DAY CUA GV'!$AF4,IF(AL$81="Khối 8",'[1]PHAN CONG LOP DAY CUA GV'!$AG4,'[1]PHAN CONG LOP DAY CUA GV'!$AH4)))</f>
        <v>7</v>
      </c>
      <c r="AN83" s="98" t="str">
        <f t="shared" ref="AN83:AN101" si="20">IF(COUNTIF(AN$8:AN$68,$B83)=AO83,"","S")</f>
        <v>S</v>
      </c>
      <c r="AO83" s="99">
        <f>IF(AN$81="Khối 6",'[1]PHAN CONG LOP DAY CUA GV'!$AE4,IF(AN$81="Khối 7",'[1]PHAN CONG LOP DAY CUA GV'!$AF4,IF(AN$81="Khối 8",'[1]PHAN CONG LOP DAY CUA GV'!$AG4,'[1]PHAN CONG LOP DAY CUA GV'!$AH4)))</f>
        <v>7</v>
      </c>
    </row>
    <row r="84" spans="2:44" x14ac:dyDescent="0.25">
      <c r="B84" s="96" t="s">
        <v>42</v>
      </c>
      <c r="C84" s="97"/>
      <c r="D84" s="98" t="str">
        <f t="shared" si="2"/>
        <v/>
      </c>
      <c r="E84" s="99">
        <f>IF(D$81="Khối 6",'[1]PHAN CONG LOP DAY CUA GV'!$AE5,IF(D$81="Khối 7",'[1]PHAN CONG LOP DAY CUA GV'!$AF5,IF(D$81="Khối 8",'[1]PHAN CONG LOP DAY CUA GV'!$AG5,'[1]PHAN CONG LOP DAY CUA GV'!$AH5)))</f>
        <v>0</v>
      </c>
      <c r="F84" s="98" t="str">
        <f t="shared" si="3"/>
        <v/>
      </c>
      <c r="G84" s="99">
        <f>IF(F$81="Khối 6",'[1]PHAN CONG LOP DAY CUA GV'!$AE5,IF(F$81="Khối 7",'[1]PHAN CONG LOP DAY CUA GV'!$AF5,IF(F$81="Khối 8",'[1]PHAN CONG LOP DAY CUA GV'!$AG5,'[1]PHAN CONG LOP DAY CUA GV'!$AH5)))</f>
        <v>0</v>
      </c>
      <c r="H84" s="98" t="str">
        <f t="shared" si="4"/>
        <v/>
      </c>
      <c r="I84" s="99">
        <f>IF(H$81="Khối 6",'[1]PHAN CONG LOP DAY CUA GV'!$AE5,IF(H$81="Khối 7",'[1]PHAN CONG LOP DAY CUA GV'!$AF5,IF(H$81="Khối 8",'[1]PHAN CONG LOP DAY CUA GV'!$AG5,'[1]PHAN CONG LOP DAY CUA GV'!$AH5)))</f>
        <v>0</v>
      </c>
      <c r="J84" s="98" t="str">
        <f t="shared" si="5"/>
        <v/>
      </c>
      <c r="K84" s="99">
        <f>IF(J$81="Khối 6",'[1]PHAN CONG LOP DAY CUA GV'!$AE5,IF(J$81="Khối 7",'[1]PHAN CONG LOP DAY CUA GV'!$AF5,IF(J$81="Khối 8",'[1]PHAN CONG LOP DAY CUA GV'!$AG5,'[1]PHAN CONG LOP DAY CUA GV'!$AH5)))</f>
        <v>0</v>
      </c>
      <c r="L84" s="98" t="str">
        <f t="shared" si="6"/>
        <v/>
      </c>
      <c r="M84" s="99">
        <f>IF(L$81="Khối 6",'[1]PHAN CONG LOP DAY CUA GV'!$AE5,IF(L$81="Khối 7",'[1]PHAN CONG LOP DAY CUA GV'!$AF5,IF(L$81="Khối 8",'[1]PHAN CONG LOP DAY CUA GV'!$AG5,'[1]PHAN CONG LOP DAY CUA GV'!$AH5)))</f>
        <v>0</v>
      </c>
      <c r="N84" s="98" t="str">
        <f t="shared" si="7"/>
        <v/>
      </c>
      <c r="O84" s="99">
        <f>IF(N$81="Khối 6",'[1]PHAN CONG LOP DAY CUA GV'!$AE5,IF(N$81="Khối 7",'[1]PHAN CONG LOP DAY CUA GV'!$AF5,IF(N$81="Khối 8",'[1]PHAN CONG LOP DAY CUA GV'!$AG5,'[1]PHAN CONG LOP DAY CUA GV'!$AH5)))</f>
        <v>0</v>
      </c>
      <c r="P84" s="98" t="str">
        <f t="shared" si="8"/>
        <v/>
      </c>
      <c r="Q84" s="99">
        <f>IF(P$81="Khối 6",'[1]PHAN CONG LOP DAY CUA GV'!$AE5,IF(P$81="Khối 7",'[1]PHAN CONG LOP DAY CUA GV'!$AF5,IF(P$81="Khối 8",'[1]PHAN CONG LOP DAY CUA GV'!$AG5,'[1]PHAN CONG LOP DAY CUA GV'!$AH5)))</f>
        <v>0</v>
      </c>
      <c r="R84" s="98" t="str">
        <f t="shared" si="9"/>
        <v/>
      </c>
      <c r="S84" s="99">
        <f>IF(R$81="Khối 6",'[1]PHAN CONG LOP DAY CUA GV'!$AE5,IF(R$81="Khối 7",'[1]PHAN CONG LOP DAY CUA GV'!$AF5,IF(R$81="Khối 8",'[1]PHAN CONG LOP DAY CUA GV'!$AG5,'[1]PHAN CONG LOP DAY CUA GV'!$AH5)))</f>
        <v>0</v>
      </c>
      <c r="T84" s="98" t="str">
        <f t="shared" si="10"/>
        <v/>
      </c>
      <c r="U84" s="99">
        <f>IF(T$81="Khối 6",'[1]PHAN CONG LOP DAY CUA GV'!$AE5,IF(T$81="Khối 7",'[1]PHAN CONG LOP DAY CUA GV'!$AF5,IF(T$81="Khối 8",'[1]PHAN CONG LOP DAY CUA GV'!$AG5,'[1]PHAN CONG LOP DAY CUA GV'!$AH5)))</f>
        <v>0</v>
      </c>
      <c r="V84" s="98" t="str">
        <f t="shared" si="11"/>
        <v/>
      </c>
      <c r="W84" s="99">
        <f>IF(V$81="Khối 6",'[1]PHAN CONG LOP DAY CUA GV'!$AE5,IF(V$81="Khối 7",'[1]PHAN CONG LOP DAY CUA GV'!$AF5,IF(V$81="Khối 8",'[1]PHAN CONG LOP DAY CUA GV'!$AG5,'[1]PHAN CONG LOP DAY CUA GV'!$AH5)))</f>
        <v>0</v>
      </c>
      <c r="X84" s="98" t="str">
        <f t="shared" si="12"/>
        <v/>
      </c>
      <c r="Y84" s="99">
        <f>IF(X$81="Khối 6",'[1]PHAN CONG LOP DAY CUA GV'!$AE5,IF(X$81="Khối 7",'[1]PHAN CONG LOP DAY CUA GV'!$AF5,IF(X$81="Khối 8",'[1]PHAN CONG LOP DAY CUA GV'!$AG5,'[1]PHAN CONG LOP DAY CUA GV'!$AH5)))</f>
        <v>0</v>
      </c>
      <c r="Z84" s="98" t="str">
        <f t="shared" si="13"/>
        <v/>
      </c>
      <c r="AA84" s="99">
        <f>IF(Z$81="Khối 6",'[1]PHAN CONG LOP DAY CUA GV'!$AE5,IF(Z$81="Khối 7",'[1]PHAN CONG LOP DAY CUA GV'!$AF5,IF(Z$81="Khối 8",'[1]PHAN CONG LOP DAY CUA GV'!$AG5,'[1]PHAN CONG LOP DAY CUA GV'!$AH5)))</f>
        <v>0</v>
      </c>
      <c r="AB84" s="98" t="str">
        <f t="shared" si="14"/>
        <v/>
      </c>
      <c r="AC84" s="99">
        <f>IF(AB$81="Khối 6",'[1]PHAN CONG LOP DAY CUA GV'!$AE5,IF(AB$81="Khối 7",'[1]PHAN CONG LOP DAY CUA GV'!$AF5,IF(AB$81="Khối 8",'[1]PHAN CONG LOP DAY CUA GV'!$AG5,'[1]PHAN CONG LOP DAY CUA GV'!$AH5)))</f>
        <v>0</v>
      </c>
      <c r="AD84" s="98" t="str">
        <f t="shared" si="15"/>
        <v/>
      </c>
      <c r="AE84" s="99">
        <f>IF(AD$81="Khối 6",'[1]PHAN CONG LOP DAY CUA GV'!$AE5,IF(AD$81="Khối 7",'[1]PHAN CONG LOP DAY CUA GV'!$AF5,IF(AD$81="Khối 8",'[1]PHAN CONG LOP DAY CUA GV'!$AG5,'[1]PHAN CONG LOP DAY CUA GV'!$AH5)))</f>
        <v>0</v>
      </c>
      <c r="AF84" s="98" t="str">
        <f t="shared" si="16"/>
        <v/>
      </c>
      <c r="AG84" s="99">
        <f>IF(AF$81="Khối 6",'[1]PHAN CONG LOP DAY CUA GV'!$AE5,IF(AF$81="Khối 7",'[1]PHAN CONG LOP DAY CUA GV'!$AF5,IF(AF$81="Khối 8",'[1]PHAN CONG LOP DAY CUA GV'!$AG5,'[1]PHAN CONG LOP DAY CUA GV'!$AH5)))</f>
        <v>0</v>
      </c>
      <c r="AH84" s="98" t="str">
        <f t="shared" si="17"/>
        <v/>
      </c>
      <c r="AI84" s="99">
        <f>IF(AH$81="Khối 6",'[1]PHAN CONG LOP DAY CUA GV'!$AE5,IF(AH$81="Khối 7",'[1]PHAN CONG LOP DAY CUA GV'!$AF5,IF(AH$81="Khối 8",'[1]PHAN CONG LOP DAY CUA GV'!$AG5,'[1]PHAN CONG LOP DAY CUA GV'!$AH5)))</f>
        <v>0</v>
      </c>
      <c r="AJ84" s="98" t="str">
        <f t="shared" si="18"/>
        <v/>
      </c>
      <c r="AK84" s="99">
        <f>IF(AJ$81="Khối 6",'[1]PHAN CONG LOP DAY CUA GV'!$AE5,IF(AJ$81="Khối 7",'[1]PHAN CONG LOP DAY CUA GV'!$AF5,IF(AJ$81="Khối 8",'[1]PHAN CONG LOP DAY CUA GV'!$AG5,'[1]PHAN CONG LOP DAY CUA GV'!$AH5)))</f>
        <v>0</v>
      </c>
      <c r="AL84" s="98" t="str">
        <f t="shared" si="19"/>
        <v/>
      </c>
      <c r="AM84" s="99">
        <f>IF(AL$81="Khối 6",'[1]PHAN CONG LOP DAY CUA GV'!$AE5,IF(AL$81="Khối 7",'[1]PHAN CONG LOP DAY CUA GV'!$AF5,IF(AL$81="Khối 8",'[1]PHAN CONG LOP DAY CUA GV'!$AG5,'[1]PHAN CONG LOP DAY CUA GV'!$AH5)))</f>
        <v>0</v>
      </c>
      <c r="AN84" s="98" t="str">
        <f t="shared" si="20"/>
        <v/>
      </c>
      <c r="AO84" s="99">
        <f>IF(AN$81="Khối 6",'[1]PHAN CONG LOP DAY CUA GV'!$AE5,IF(AN$81="Khối 7",'[1]PHAN CONG LOP DAY CUA GV'!$AF5,IF(AN$81="Khối 8",'[1]PHAN CONG LOP DAY CUA GV'!$AG5,'[1]PHAN CONG LOP DAY CUA GV'!$AH5)))</f>
        <v>0</v>
      </c>
    </row>
    <row r="85" spans="2:44" x14ac:dyDescent="0.25">
      <c r="B85" s="96" t="s">
        <v>43</v>
      </c>
      <c r="C85" s="97"/>
      <c r="D85" s="98" t="str">
        <f t="shared" si="2"/>
        <v/>
      </c>
      <c r="E85" s="99">
        <f>IF(D$81="Khối 6",'[1]PHAN CONG LOP DAY CUA GV'!$AE6,IF(D$81="Khối 7",'[1]PHAN CONG LOP DAY CUA GV'!$AF6,IF(D$81="Khối 8",'[1]PHAN CONG LOP DAY CUA GV'!$AG6,'[1]PHAN CONG LOP DAY CUA GV'!$AH6)))</f>
        <v>0</v>
      </c>
      <c r="F85" s="98" t="str">
        <f t="shared" si="3"/>
        <v/>
      </c>
      <c r="G85" s="99">
        <f>IF(F$81="Khối 6",'[1]PHAN CONG LOP DAY CUA GV'!$AE6,IF(F$81="Khối 7",'[1]PHAN CONG LOP DAY CUA GV'!$AF6,IF(F$81="Khối 8",'[1]PHAN CONG LOP DAY CUA GV'!$AG6,'[1]PHAN CONG LOP DAY CUA GV'!$AH6)))</f>
        <v>0</v>
      </c>
      <c r="H85" s="98" t="str">
        <f t="shared" si="4"/>
        <v/>
      </c>
      <c r="I85" s="99">
        <f>IF(H$81="Khối 6",'[1]PHAN CONG LOP DAY CUA GV'!$AE6,IF(H$81="Khối 7",'[1]PHAN CONG LOP DAY CUA GV'!$AF6,IF(H$81="Khối 8",'[1]PHAN CONG LOP DAY CUA GV'!$AG6,'[1]PHAN CONG LOP DAY CUA GV'!$AH6)))</f>
        <v>0</v>
      </c>
      <c r="J85" s="98" t="str">
        <f t="shared" si="5"/>
        <v/>
      </c>
      <c r="K85" s="99">
        <f>IF(J$81="Khối 6",'[1]PHAN CONG LOP DAY CUA GV'!$AE6,IF(J$81="Khối 7",'[1]PHAN CONG LOP DAY CUA GV'!$AF6,IF(J$81="Khối 8",'[1]PHAN CONG LOP DAY CUA GV'!$AG6,'[1]PHAN CONG LOP DAY CUA GV'!$AH6)))</f>
        <v>0</v>
      </c>
      <c r="L85" s="98" t="str">
        <f t="shared" si="6"/>
        <v/>
      </c>
      <c r="M85" s="99">
        <f>IF(L$81="Khối 6",'[1]PHAN CONG LOP DAY CUA GV'!$AE6,IF(L$81="Khối 7",'[1]PHAN CONG LOP DAY CUA GV'!$AF6,IF(L$81="Khối 8",'[1]PHAN CONG LOP DAY CUA GV'!$AG6,'[1]PHAN CONG LOP DAY CUA GV'!$AH6)))</f>
        <v>0</v>
      </c>
      <c r="N85" s="98" t="str">
        <f t="shared" si="7"/>
        <v/>
      </c>
      <c r="O85" s="99">
        <f>IF(N$81="Khối 6",'[1]PHAN CONG LOP DAY CUA GV'!$AE6,IF(N$81="Khối 7",'[1]PHAN CONG LOP DAY CUA GV'!$AF6,IF(N$81="Khối 8",'[1]PHAN CONG LOP DAY CUA GV'!$AG6,'[1]PHAN CONG LOP DAY CUA GV'!$AH6)))</f>
        <v>0</v>
      </c>
      <c r="P85" s="98" t="str">
        <f t="shared" si="8"/>
        <v/>
      </c>
      <c r="Q85" s="99">
        <f>IF(P$81="Khối 6",'[1]PHAN CONG LOP DAY CUA GV'!$AE6,IF(P$81="Khối 7",'[1]PHAN CONG LOP DAY CUA GV'!$AF6,IF(P$81="Khối 8",'[1]PHAN CONG LOP DAY CUA GV'!$AG6,'[1]PHAN CONG LOP DAY CUA GV'!$AH6)))</f>
        <v>0</v>
      </c>
      <c r="R85" s="98" t="str">
        <f t="shared" si="9"/>
        <v/>
      </c>
      <c r="S85" s="99">
        <f>IF(R$81="Khối 6",'[1]PHAN CONG LOP DAY CUA GV'!$AE6,IF(R$81="Khối 7",'[1]PHAN CONG LOP DAY CUA GV'!$AF6,IF(R$81="Khối 8",'[1]PHAN CONG LOP DAY CUA GV'!$AG6,'[1]PHAN CONG LOP DAY CUA GV'!$AH6)))</f>
        <v>0</v>
      </c>
      <c r="T85" s="98" t="str">
        <f t="shared" si="10"/>
        <v/>
      </c>
      <c r="U85" s="99">
        <f>IF(T$81="Khối 6",'[1]PHAN CONG LOP DAY CUA GV'!$AE6,IF(T$81="Khối 7",'[1]PHAN CONG LOP DAY CUA GV'!$AF6,IF(T$81="Khối 8",'[1]PHAN CONG LOP DAY CUA GV'!$AG6,'[1]PHAN CONG LOP DAY CUA GV'!$AH6)))</f>
        <v>0</v>
      </c>
      <c r="V85" s="98" t="str">
        <f t="shared" si="11"/>
        <v/>
      </c>
      <c r="W85" s="99">
        <f>IF(V$81="Khối 6",'[1]PHAN CONG LOP DAY CUA GV'!$AE6,IF(V$81="Khối 7",'[1]PHAN CONG LOP DAY CUA GV'!$AF6,IF(V$81="Khối 8",'[1]PHAN CONG LOP DAY CUA GV'!$AG6,'[1]PHAN CONG LOP DAY CUA GV'!$AH6)))</f>
        <v>0</v>
      </c>
      <c r="X85" s="98" t="str">
        <f t="shared" si="12"/>
        <v/>
      </c>
      <c r="Y85" s="99">
        <f>IF(X$81="Khối 6",'[1]PHAN CONG LOP DAY CUA GV'!$AE6,IF(X$81="Khối 7",'[1]PHAN CONG LOP DAY CUA GV'!$AF6,IF(X$81="Khối 8",'[1]PHAN CONG LOP DAY CUA GV'!$AG6,'[1]PHAN CONG LOP DAY CUA GV'!$AH6)))</f>
        <v>0</v>
      </c>
      <c r="Z85" s="98" t="str">
        <f t="shared" si="13"/>
        <v/>
      </c>
      <c r="AA85" s="99">
        <f>IF(Z$81="Khối 6",'[1]PHAN CONG LOP DAY CUA GV'!$AE6,IF(Z$81="Khối 7",'[1]PHAN CONG LOP DAY CUA GV'!$AF6,IF(Z$81="Khối 8",'[1]PHAN CONG LOP DAY CUA GV'!$AG6,'[1]PHAN CONG LOP DAY CUA GV'!$AH6)))</f>
        <v>0</v>
      </c>
      <c r="AB85" s="98" t="str">
        <f t="shared" si="14"/>
        <v/>
      </c>
      <c r="AC85" s="99">
        <f>IF(AB$81="Khối 6",'[1]PHAN CONG LOP DAY CUA GV'!$AE6,IF(AB$81="Khối 7",'[1]PHAN CONG LOP DAY CUA GV'!$AF6,IF(AB$81="Khối 8",'[1]PHAN CONG LOP DAY CUA GV'!$AG6,'[1]PHAN CONG LOP DAY CUA GV'!$AH6)))</f>
        <v>0</v>
      </c>
      <c r="AD85" s="98" t="str">
        <f t="shared" si="15"/>
        <v/>
      </c>
      <c r="AE85" s="99">
        <f>IF(AD$81="Khối 6",'[1]PHAN CONG LOP DAY CUA GV'!$AE6,IF(AD$81="Khối 7",'[1]PHAN CONG LOP DAY CUA GV'!$AF6,IF(AD$81="Khối 8",'[1]PHAN CONG LOP DAY CUA GV'!$AG6,'[1]PHAN CONG LOP DAY CUA GV'!$AH6)))</f>
        <v>0</v>
      </c>
      <c r="AF85" s="98" t="str">
        <f t="shared" si="16"/>
        <v/>
      </c>
      <c r="AG85" s="99">
        <f>IF(AF$81="Khối 6",'[1]PHAN CONG LOP DAY CUA GV'!$AE6,IF(AF$81="Khối 7",'[1]PHAN CONG LOP DAY CUA GV'!$AF6,IF(AF$81="Khối 8",'[1]PHAN CONG LOP DAY CUA GV'!$AG6,'[1]PHAN CONG LOP DAY CUA GV'!$AH6)))</f>
        <v>0</v>
      </c>
      <c r="AH85" s="98" t="str">
        <f t="shared" si="17"/>
        <v/>
      </c>
      <c r="AI85" s="99">
        <f>IF(AH$81="Khối 6",'[1]PHAN CONG LOP DAY CUA GV'!$AE6,IF(AH$81="Khối 7",'[1]PHAN CONG LOP DAY CUA GV'!$AF6,IF(AH$81="Khối 8",'[1]PHAN CONG LOP DAY CUA GV'!$AG6,'[1]PHAN CONG LOP DAY CUA GV'!$AH6)))</f>
        <v>0</v>
      </c>
      <c r="AJ85" s="98" t="str">
        <f t="shared" si="18"/>
        <v/>
      </c>
      <c r="AK85" s="99">
        <f>IF(AJ$81="Khối 6",'[1]PHAN CONG LOP DAY CUA GV'!$AE6,IF(AJ$81="Khối 7",'[1]PHAN CONG LOP DAY CUA GV'!$AF6,IF(AJ$81="Khối 8",'[1]PHAN CONG LOP DAY CUA GV'!$AG6,'[1]PHAN CONG LOP DAY CUA GV'!$AH6)))</f>
        <v>0</v>
      </c>
      <c r="AL85" s="98" t="str">
        <f t="shared" si="19"/>
        <v/>
      </c>
      <c r="AM85" s="99">
        <f>IF(AL$81="Khối 6",'[1]PHAN CONG LOP DAY CUA GV'!$AE6,IF(AL$81="Khối 7",'[1]PHAN CONG LOP DAY CUA GV'!$AF6,IF(AL$81="Khối 8",'[1]PHAN CONG LOP DAY CUA GV'!$AG6,'[1]PHAN CONG LOP DAY CUA GV'!$AH6)))</f>
        <v>0</v>
      </c>
      <c r="AN85" s="98" t="str">
        <f t="shared" si="20"/>
        <v/>
      </c>
      <c r="AO85" s="99">
        <f>IF(AN$81="Khối 6",'[1]PHAN CONG LOP DAY CUA GV'!$AE6,IF(AN$81="Khối 7",'[1]PHAN CONG LOP DAY CUA GV'!$AF6,IF(AN$81="Khối 8",'[1]PHAN CONG LOP DAY CUA GV'!$AG6,'[1]PHAN CONG LOP DAY CUA GV'!$AH6)))</f>
        <v>0</v>
      </c>
    </row>
    <row r="86" spans="2:44" x14ac:dyDescent="0.25">
      <c r="B86" s="96" t="s">
        <v>44</v>
      </c>
      <c r="C86" s="97"/>
      <c r="D86" s="98" t="str">
        <f t="shared" si="2"/>
        <v/>
      </c>
      <c r="E86" s="99">
        <f>IF(D$81="Khối 6",'[1]PHAN CONG LOP DAY CUA GV'!$AE7,IF(D$81="Khối 7",'[1]PHAN CONG LOP DAY CUA GV'!$AF7,IF(D$81="Khối 8",'[1]PHAN CONG LOP DAY CUA GV'!$AG7,'[1]PHAN CONG LOP DAY CUA GV'!$AH7)))</f>
        <v>0</v>
      </c>
      <c r="F86" s="98" t="str">
        <f t="shared" si="3"/>
        <v/>
      </c>
      <c r="G86" s="99">
        <f>IF(F$81="Khối 6",'[1]PHAN CONG LOP DAY CUA GV'!$AE7,IF(F$81="Khối 7",'[1]PHAN CONG LOP DAY CUA GV'!$AF7,IF(F$81="Khối 8",'[1]PHAN CONG LOP DAY CUA GV'!$AG7,'[1]PHAN CONG LOP DAY CUA GV'!$AH7)))</f>
        <v>0</v>
      </c>
      <c r="H86" s="98" t="str">
        <f t="shared" si="4"/>
        <v/>
      </c>
      <c r="I86" s="99">
        <f>IF(H$81="Khối 6",'[1]PHAN CONG LOP DAY CUA GV'!$AE7,IF(H$81="Khối 7",'[1]PHAN CONG LOP DAY CUA GV'!$AF7,IF(H$81="Khối 8",'[1]PHAN CONG LOP DAY CUA GV'!$AG7,'[1]PHAN CONG LOP DAY CUA GV'!$AH7)))</f>
        <v>0</v>
      </c>
      <c r="J86" s="98" t="str">
        <f t="shared" si="5"/>
        <v/>
      </c>
      <c r="K86" s="99">
        <f>IF(J$81="Khối 6",'[1]PHAN CONG LOP DAY CUA GV'!$AE7,IF(J$81="Khối 7",'[1]PHAN CONG LOP DAY CUA GV'!$AF7,IF(J$81="Khối 8",'[1]PHAN CONG LOP DAY CUA GV'!$AG7,'[1]PHAN CONG LOP DAY CUA GV'!$AH7)))</f>
        <v>0</v>
      </c>
      <c r="L86" s="98" t="str">
        <f t="shared" si="6"/>
        <v/>
      </c>
      <c r="M86" s="99">
        <f>IF(L$81="Khối 6",'[1]PHAN CONG LOP DAY CUA GV'!$AE7,IF(L$81="Khối 7",'[1]PHAN CONG LOP DAY CUA GV'!$AF7,IF(L$81="Khối 8",'[1]PHAN CONG LOP DAY CUA GV'!$AG7,'[1]PHAN CONG LOP DAY CUA GV'!$AH7)))</f>
        <v>0</v>
      </c>
      <c r="N86" s="98" t="str">
        <f t="shared" si="7"/>
        <v/>
      </c>
      <c r="O86" s="99">
        <f>IF(N$81="Khối 6",'[1]PHAN CONG LOP DAY CUA GV'!$AE7,IF(N$81="Khối 7",'[1]PHAN CONG LOP DAY CUA GV'!$AF7,IF(N$81="Khối 8",'[1]PHAN CONG LOP DAY CUA GV'!$AG7,'[1]PHAN CONG LOP DAY CUA GV'!$AH7)))</f>
        <v>0</v>
      </c>
      <c r="P86" s="98" t="str">
        <f t="shared" si="8"/>
        <v/>
      </c>
      <c r="Q86" s="99">
        <f>IF(P$81="Khối 6",'[1]PHAN CONG LOP DAY CUA GV'!$AE7,IF(P$81="Khối 7",'[1]PHAN CONG LOP DAY CUA GV'!$AF7,IF(P$81="Khối 8",'[1]PHAN CONG LOP DAY CUA GV'!$AG7,'[1]PHAN CONG LOP DAY CUA GV'!$AH7)))</f>
        <v>0</v>
      </c>
      <c r="R86" s="98" t="str">
        <f t="shared" si="9"/>
        <v/>
      </c>
      <c r="S86" s="99">
        <f>IF(R$81="Khối 6",'[1]PHAN CONG LOP DAY CUA GV'!$AE7,IF(R$81="Khối 7",'[1]PHAN CONG LOP DAY CUA GV'!$AF7,IF(R$81="Khối 8",'[1]PHAN CONG LOP DAY CUA GV'!$AG7,'[1]PHAN CONG LOP DAY CUA GV'!$AH7)))</f>
        <v>0</v>
      </c>
      <c r="T86" s="98" t="str">
        <f t="shared" si="10"/>
        <v/>
      </c>
      <c r="U86" s="99">
        <f>IF(T$81="Khối 6",'[1]PHAN CONG LOP DAY CUA GV'!$AE7,IF(T$81="Khối 7",'[1]PHAN CONG LOP DAY CUA GV'!$AF7,IF(T$81="Khối 8",'[1]PHAN CONG LOP DAY CUA GV'!$AG7,'[1]PHAN CONG LOP DAY CUA GV'!$AH7)))</f>
        <v>0</v>
      </c>
      <c r="V86" s="98" t="str">
        <f t="shared" si="11"/>
        <v/>
      </c>
      <c r="W86" s="99">
        <f>IF(V$81="Khối 6",'[1]PHAN CONG LOP DAY CUA GV'!$AE7,IF(V$81="Khối 7",'[1]PHAN CONG LOP DAY CUA GV'!$AF7,IF(V$81="Khối 8",'[1]PHAN CONG LOP DAY CUA GV'!$AG7,'[1]PHAN CONG LOP DAY CUA GV'!$AH7)))</f>
        <v>0</v>
      </c>
      <c r="X86" s="98" t="str">
        <f t="shared" si="12"/>
        <v/>
      </c>
      <c r="Y86" s="99">
        <f>IF(X$81="Khối 6",'[1]PHAN CONG LOP DAY CUA GV'!$AE7,IF(X$81="Khối 7",'[1]PHAN CONG LOP DAY CUA GV'!$AF7,IF(X$81="Khối 8",'[1]PHAN CONG LOP DAY CUA GV'!$AG7,'[1]PHAN CONG LOP DAY CUA GV'!$AH7)))</f>
        <v>0</v>
      </c>
      <c r="Z86" s="98" t="str">
        <f t="shared" si="13"/>
        <v/>
      </c>
      <c r="AA86" s="99">
        <f>IF(Z$81="Khối 6",'[1]PHAN CONG LOP DAY CUA GV'!$AE7,IF(Z$81="Khối 7",'[1]PHAN CONG LOP DAY CUA GV'!$AF7,IF(Z$81="Khối 8",'[1]PHAN CONG LOP DAY CUA GV'!$AG7,'[1]PHAN CONG LOP DAY CUA GV'!$AH7)))</f>
        <v>0</v>
      </c>
      <c r="AB86" s="98" t="str">
        <f t="shared" si="14"/>
        <v/>
      </c>
      <c r="AC86" s="99">
        <f>IF(AB$81="Khối 6",'[1]PHAN CONG LOP DAY CUA GV'!$AE7,IF(AB$81="Khối 7",'[1]PHAN CONG LOP DAY CUA GV'!$AF7,IF(AB$81="Khối 8",'[1]PHAN CONG LOP DAY CUA GV'!$AG7,'[1]PHAN CONG LOP DAY CUA GV'!$AH7)))</f>
        <v>0</v>
      </c>
      <c r="AD86" s="98" t="str">
        <f t="shared" si="15"/>
        <v/>
      </c>
      <c r="AE86" s="99">
        <f>IF(AD$81="Khối 6",'[1]PHAN CONG LOP DAY CUA GV'!$AE7,IF(AD$81="Khối 7",'[1]PHAN CONG LOP DAY CUA GV'!$AF7,IF(AD$81="Khối 8",'[1]PHAN CONG LOP DAY CUA GV'!$AG7,'[1]PHAN CONG LOP DAY CUA GV'!$AH7)))</f>
        <v>0</v>
      </c>
      <c r="AF86" s="98" t="str">
        <f t="shared" si="16"/>
        <v/>
      </c>
      <c r="AG86" s="99">
        <f>IF(AF$81="Khối 6",'[1]PHAN CONG LOP DAY CUA GV'!$AE7,IF(AF$81="Khối 7",'[1]PHAN CONG LOP DAY CUA GV'!$AF7,IF(AF$81="Khối 8",'[1]PHAN CONG LOP DAY CUA GV'!$AG7,'[1]PHAN CONG LOP DAY CUA GV'!$AH7)))</f>
        <v>0</v>
      </c>
      <c r="AH86" s="98" t="str">
        <f t="shared" si="17"/>
        <v/>
      </c>
      <c r="AI86" s="99">
        <f>IF(AH$81="Khối 6",'[1]PHAN CONG LOP DAY CUA GV'!$AE7,IF(AH$81="Khối 7",'[1]PHAN CONG LOP DAY CUA GV'!$AF7,IF(AH$81="Khối 8",'[1]PHAN CONG LOP DAY CUA GV'!$AG7,'[1]PHAN CONG LOP DAY CUA GV'!$AH7)))</f>
        <v>0</v>
      </c>
      <c r="AJ86" s="98" t="str">
        <f t="shared" si="18"/>
        <v/>
      </c>
      <c r="AK86" s="99">
        <f>IF(AJ$81="Khối 6",'[1]PHAN CONG LOP DAY CUA GV'!$AE7,IF(AJ$81="Khối 7",'[1]PHAN CONG LOP DAY CUA GV'!$AF7,IF(AJ$81="Khối 8",'[1]PHAN CONG LOP DAY CUA GV'!$AG7,'[1]PHAN CONG LOP DAY CUA GV'!$AH7)))</f>
        <v>0</v>
      </c>
      <c r="AL86" s="98" t="str">
        <f t="shared" si="19"/>
        <v/>
      </c>
      <c r="AM86" s="99">
        <f>IF(AL$81="Khối 6",'[1]PHAN CONG LOP DAY CUA GV'!$AE7,IF(AL$81="Khối 7",'[1]PHAN CONG LOP DAY CUA GV'!$AF7,IF(AL$81="Khối 8",'[1]PHAN CONG LOP DAY CUA GV'!$AG7,'[1]PHAN CONG LOP DAY CUA GV'!$AH7)))</f>
        <v>0</v>
      </c>
      <c r="AN86" s="98" t="str">
        <f t="shared" si="20"/>
        <v/>
      </c>
      <c r="AO86" s="99">
        <f>IF(AN$81="Khối 6",'[1]PHAN CONG LOP DAY CUA GV'!$AE7,IF(AN$81="Khối 7",'[1]PHAN CONG LOP DAY CUA GV'!$AF7,IF(AN$81="Khối 8",'[1]PHAN CONG LOP DAY CUA GV'!$AG7,'[1]PHAN CONG LOP DAY CUA GV'!$AH7)))</f>
        <v>0</v>
      </c>
    </row>
    <row r="87" spans="2:44" x14ac:dyDescent="0.25">
      <c r="B87" s="96" t="s">
        <v>45</v>
      </c>
      <c r="C87" s="97"/>
      <c r="D87" s="98" t="str">
        <f t="shared" si="2"/>
        <v>S</v>
      </c>
      <c r="E87" s="99">
        <f>IF(D$81="Khối 6",'[1]PHAN CONG LOP DAY CUA GV'!$AE8,IF(D$81="Khối 7",'[1]PHAN CONG LOP DAY CUA GV'!$AF8,IF(D$81="Khối 8",'[1]PHAN CONG LOP DAY CUA GV'!$AG8,'[1]PHAN CONG LOP DAY CUA GV'!$AH8)))</f>
        <v>3</v>
      </c>
      <c r="F87" s="98" t="str">
        <f t="shared" si="3"/>
        <v>S</v>
      </c>
      <c r="G87" s="99">
        <f>IF(F$81="Khối 6",'[1]PHAN CONG LOP DAY CUA GV'!$AE8,IF(F$81="Khối 7",'[1]PHAN CONG LOP DAY CUA GV'!$AF8,IF(F$81="Khối 8",'[1]PHAN CONG LOP DAY CUA GV'!$AG8,'[1]PHAN CONG LOP DAY CUA GV'!$AH8)))</f>
        <v>3</v>
      </c>
      <c r="H87" s="98" t="str">
        <f t="shared" si="4"/>
        <v>S</v>
      </c>
      <c r="I87" s="99">
        <f>IF(H$81="Khối 6",'[1]PHAN CONG LOP DAY CUA GV'!$AE8,IF(H$81="Khối 7",'[1]PHAN CONG LOP DAY CUA GV'!$AF8,IF(H$81="Khối 8",'[1]PHAN CONG LOP DAY CUA GV'!$AG8,'[1]PHAN CONG LOP DAY CUA GV'!$AH8)))</f>
        <v>3</v>
      </c>
      <c r="J87" s="98" t="str">
        <f t="shared" si="5"/>
        <v>S</v>
      </c>
      <c r="K87" s="99">
        <f>IF(J$81="Khối 6",'[1]PHAN CONG LOP DAY CUA GV'!$AE8,IF(J$81="Khối 7",'[1]PHAN CONG LOP DAY CUA GV'!$AF8,IF(J$81="Khối 8",'[1]PHAN CONG LOP DAY CUA GV'!$AG8,'[1]PHAN CONG LOP DAY CUA GV'!$AH8)))</f>
        <v>3</v>
      </c>
      <c r="L87" s="98" t="str">
        <f t="shared" si="6"/>
        <v>S</v>
      </c>
      <c r="M87" s="99">
        <f>IF(L$81="Khối 6",'[1]PHAN CONG LOP DAY CUA GV'!$AE8,IF(L$81="Khối 7",'[1]PHAN CONG LOP DAY CUA GV'!$AF8,IF(L$81="Khối 8",'[1]PHAN CONG LOP DAY CUA GV'!$AG8,'[1]PHAN CONG LOP DAY CUA GV'!$AH8)))</f>
        <v>3</v>
      </c>
      <c r="N87" s="98" t="str">
        <f t="shared" si="7"/>
        <v>S</v>
      </c>
      <c r="O87" s="99">
        <f>IF(N$81="Khối 6",'[1]PHAN CONG LOP DAY CUA GV'!$AE8,IF(N$81="Khối 7",'[1]PHAN CONG LOP DAY CUA GV'!$AF8,IF(N$81="Khối 8",'[1]PHAN CONG LOP DAY CUA GV'!$AG8,'[1]PHAN CONG LOP DAY CUA GV'!$AH8)))</f>
        <v>3</v>
      </c>
      <c r="P87" s="98" t="str">
        <f t="shared" si="8"/>
        <v>S</v>
      </c>
      <c r="Q87" s="99">
        <f>IF(P$81="Khối 6",'[1]PHAN CONG LOP DAY CUA GV'!$AE8,IF(P$81="Khối 7",'[1]PHAN CONG LOP DAY CUA GV'!$AF8,IF(P$81="Khối 8",'[1]PHAN CONG LOP DAY CUA GV'!$AG8,'[1]PHAN CONG LOP DAY CUA GV'!$AH8)))</f>
        <v>3</v>
      </c>
      <c r="R87" s="98" t="str">
        <f t="shared" si="9"/>
        <v>S</v>
      </c>
      <c r="S87" s="99">
        <f>IF(R$81="Khối 6",'[1]PHAN CONG LOP DAY CUA GV'!$AE8,IF(R$81="Khối 7",'[1]PHAN CONG LOP DAY CUA GV'!$AF8,IF(R$81="Khối 8",'[1]PHAN CONG LOP DAY CUA GV'!$AG8,'[1]PHAN CONG LOP DAY CUA GV'!$AH8)))</f>
        <v>3</v>
      </c>
      <c r="T87" s="98" t="str">
        <f t="shared" si="10"/>
        <v>S</v>
      </c>
      <c r="U87" s="99">
        <f>IF(T$81="Khối 6",'[1]PHAN CONG LOP DAY CUA GV'!$AE8,IF(T$81="Khối 7",'[1]PHAN CONG LOP DAY CUA GV'!$AF8,IF(T$81="Khối 8",'[1]PHAN CONG LOP DAY CUA GV'!$AG8,'[1]PHAN CONG LOP DAY CUA GV'!$AH8)))</f>
        <v>3</v>
      </c>
      <c r="V87" s="98" t="str">
        <f t="shared" si="11"/>
        <v>S</v>
      </c>
      <c r="W87" s="99">
        <f>IF(V$81="Khối 6",'[1]PHAN CONG LOP DAY CUA GV'!$AE8,IF(V$81="Khối 7",'[1]PHAN CONG LOP DAY CUA GV'!$AF8,IF(V$81="Khối 8",'[1]PHAN CONG LOP DAY CUA GV'!$AG8,'[1]PHAN CONG LOP DAY CUA GV'!$AH8)))</f>
        <v>3</v>
      </c>
      <c r="X87" s="98" t="str">
        <f t="shared" si="12"/>
        <v>S</v>
      </c>
      <c r="Y87" s="99">
        <f>IF(X$81="Khối 6",'[1]PHAN CONG LOP DAY CUA GV'!$AE8,IF(X$81="Khối 7",'[1]PHAN CONG LOP DAY CUA GV'!$AF8,IF(X$81="Khối 8",'[1]PHAN CONG LOP DAY CUA GV'!$AG8,'[1]PHAN CONG LOP DAY CUA GV'!$AH8)))</f>
        <v>3</v>
      </c>
      <c r="Z87" s="98" t="str">
        <f t="shared" si="13"/>
        <v>S</v>
      </c>
      <c r="AA87" s="99">
        <f>IF(Z$81="Khối 6",'[1]PHAN CONG LOP DAY CUA GV'!$AE8,IF(Z$81="Khối 7",'[1]PHAN CONG LOP DAY CUA GV'!$AF8,IF(Z$81="Khối 8",'[1]PHAN CONG LOP DAY CUA GV'!$AG8,'[1]PHAN CONG LOP DAY CUA GV'!$AH8)))</f>
        <v>3</v>
      </c>
      <c r="AB87" s="98" t="str">
        <f t="shared" si="14"/>
        <v>S</v>
      </c>
      <c r="AC87" s="99">
        <f>IF(AB$81="Khối 6",'[1]PHAN CONG LOP DAY CUA GV'!$AE8,IF(AB$81="Khối 7",'[1]PHAN CONG LOP DAY CUA GV'!$AF8,IF(AB$81="Khối 8",'[1]PHAN CONG LOP DAY CUA GV'!$AG8,'[1]PHAN CONG LOP DAY CUA GV'!$AH8)))</f>
        <v>3</v>
      </c>
      <c r="AD87" s="98" t="str">
        <f t="shared" si="15"/>
        <v>S</v>
      </c>
      <c r="AE87" s="99">
        <f>IF(AD$81="Khối 6",'[1]PHAN CONG LOP DAY CUA GV'!$AE8,IF(AD$81="Khối 7",'[1]PHAN CONG LOP DAY CUA GV'!$AF8,IF(AD$81="Khối 8",'[1]PHAN CONG LOP DAY CUA GV'!$AG8,'[1]PHAN CONG LOP DAY CUA GV'!$AH8)))</f>
        <v>3</v>
      </c>
      <c r="AF87" s="98" t="str">
        <f t="shared" si="16"/>
        <v>S</v>
      </c>
      <c r="AG87" s="99">
        <f>IF(AF$81="Khối 6",'[1]PHAN CONG LOP DAY CUA GV'!$AE8,IF(AF$81="Khối 7",'[1]PHAN CONG LOP DAY CUA GV'!$AF8,IF(AF$81="Khối 8",'[1]PHAN CONG LOP DAY CUA GV'!$AG8,'[1]PHAN CONG LOP DAY CUA GV'!$AH8)))</f>
        <v>3</v>
      </c>
      <c r="AH87" s="98" t="str">
        <f t="shared" si="17"/>
        <v>S</v>
      </c>
      <c r="AI87" s="99">
        <f>IF(AH$81="Khối 6",'[1]PHAN CONG LOP DAY CUA GV'!$AE8,IF(AH$81="Khối 7",'[1]PHAN CONG LOP DAY CUA GV'!$AF8,IF(AH$81="Khối 8",'[1]PHAN CONG LOP DAY CUA GV'!$AG8,'[1]PHAN CONG LOP DAY CUA GV'!$AH8)))</f>
        <v>3</v>
      </c>
      <c r="AJ87" s="98" t="str">
        <f t="shared" si="18"/>
        <v>S</v>
      </c>
      <c r="AK87" s="99">
        <f>IF(AJ$81="Khối 6",'[1]PHAN CONG LOP DAY CUA GV'!$AE8,IF(AJ$81="Khối 7",'[1]PHAN CONG LOP DAY CUA GV'!$AF8,IF(AJ$81="Khối 8",'[1]PHAN CONG LOP DAY CUA GV'!$AG8,'[1]PHAN CONG LOP DAY CUA GV'!$AH8)))</f>
        <v>3</v>
      </c>
      <c r="AL87" s="98" t="str">
        <f t="shared" si="19"/>
        <v>S</v>
      </c>
      <c r="AM87" s="99">
        <f>IF(AL$81="Khối 6",'[1]PHAN CONG LOP DAY CUA GV'!$AE8,IF(AL$81="Khối 7",'[1]PHAN CONG LOP DAY CUA GV'!$AF8,IF(AL$81="Khối 8",'[1]PHAN CONG LOP DAY CUA GV'!$AG8,'[1]PHAN CONG LOP DAY CUA GV'!$AH8)))</f>
        <v>3</v>
      </c>
      <c r="AN87" s="98" t="str">
        <f t="shared" si="20"/>
        <v>S</v>
      </c>
      <c r="AO87" s="99">
        <f>IF(AN$81="Khối 6",'[1]PHAN CONG LOP DAY CUA GV'!$AE8,IF(AN$81="Khối 7",'[1]PHAN CONG LOP DAY CUA GV'!$AF8,IF(AN$81="Khối 8",'[1]PHAN CONG LOP DAY CUA GV'!$AG8,'[1]PHAN CONG LOP DAY CUA GV'!$AH8)))</f>
        <v>3</v>
      </c>
    </row>
    <row r="88" spans="2:44" x14ac:dyDescent="0.25">
      <c r="B88" s="96" t="s">
        <v>46</v>
      </c>
      <c r="C88" s="97"/>
      <c r="D88" s="98" t="str">
        <f t="shared" si="2"/>
        <v>S</v>
      </c>
      <c r="E88" s="99">
        <f>IF(D$81="Khối 6",'[1]PHAN CONG LOP DAY CUA GV'!$AE9,IF(D$81="Khối 7",'[1]PHAN CONG LOP DAY CUA GV'!$AF9,IF(D$81="Khối 8",'[1]PHAN CONG LOP DAY CUA GV'!$AG9,'[1]PHAN CONG LOP DAY CUA GV'!$AH9)))</f>
        <v>1</v>
      </c>
      <c r="F88" s="98" t="str">
        <f t="shared" si="3"/>
        <v>S</v>
      </c>
      <c r="G88" s="99">
        <f>IF(F$81="Khối 6",'[1]PHAN CONG LOP DAY CUA GV'!$AE9,IF(F$81="Khối 7",'[1]PHAN CONG LOP DAY CUA GV'!$AF9,IF(F$81="Khối 8",'[1]PHAN CONG LOP DAY CUA GV'!$AG9,'[1]PHAN CONG LOP DAY CUA GV'!$AH9)))</f>
        <v>1</v>
      </c>
      <c r="H88" s="98" t="str">
        <f t="shared" si="4"/>
        <v>S</v>
      </c>
      <c r="I88" s="99">
        <f>IF(H$81="Khối 6",'[1]PHAN CONG LOP DAY CUA GV'!$AE9,IF(H$81="Khối 7",'[1]PHAN CONG LOP DAY CUA GV'!$AF9,IF(H$81="Khối 8",'[1]PHAN CONG LOP DAY CUA GV'!$AG9,'[1]PHAN CONG LOP DAY CUA GV'!$AH9)))</f>
        <v>1</v>
      </c>
      <c r="J88" s="98" t="str">
        <f t="shared" si="5"/>
        <v>S</v>
      </c>
      <c r="K88" s="99">
        <f>IF(J$81="Khối 6",'[1]PHAN CONG LOP DAY CUA GV'!$AE9,IF(J$81="Khối 7",'[1]PHAN CONG LOP DAY CUA GV'!$AF9,IF(J$81="Khối 8",'[1]PHAN CONG LOP DAY CUA GV'!$AG9,'[1]PHAN CONG LOP DAY CUA GV'!$AH9)))</f>
        <v>1</v>
      </c>
      <c r="L88" s="98" t="str">
        <f t="shared" si="6"/>
        <v>S</v>
      </c>
      <c r="M88" s="99">
        <f>IF(L$81="Khối 6",'[1]PHAN CONG LOP DAY CUA GV'!$AE9,IF(L$81="Khối 7",'[1]PHAN CONG LOP DAY CUA GV'!$AF9,IF(L$81="Khối 8",'[1]PHAN CONG LOP DAY CUA GV'!$AG9,'[1]PHAN CONG LOP DAY CUA GV'!$AH9)))</f>
        <v>1</v>
      </c>
      <c r="N88" s="98" t="str">
        <f t="shared" si="7"/>
        <v>S</v>
      </c>
      <c r="O88" s="99">
        <f>IF(N$81="Khối 6",'[1]PHAN CONG LOP DAY CUA GV'!$AE9,IF(N$81="Khối 7",'[1]PHAN CONG LOP DAY CUA GV'!$AF9,IF(N$81="Khối 8",'[1]PHAN CONG LOP DAY CUA GV'!$AG9,'[1]PHAN CONG LOP DAY CUA GV'!$AH9)))</f>
        <v>1</v>
      </c>
      <c r="P88" s="98" t="str">
        <f t="shared" si="8"/>
        <v>S</v>
      </c>
      <c r="Q88" s="99">
        <f>IF(P$81="Khối 6",'[1]PHAN CONG LOP DAY CUA GV'!$AE9,IF(P$81="Khối 7",'[1]PHAN CONG LOP DAY CUA GV'!$AF9,IF(P$81="Khối 8",'[1]PHAN CONG LOP DAY CUA GV'!$AG9,'[1]PHAN CONG LOP DAY CUA GV'!$AH9)))</f>
        <v>1</v>
      </c>
      <c r="R88" s="98" t="str">
        <f t="shared" si="9"/>
        <v>S</v>
      </c>
      <c r="S88" s="99">
        <f>IF(R$81="Khối 6",'[1]PHAN CONG LOP DAY CUA GV'!$AE9,IF(R$81="Khối 7",'[1]PHAN CONG LOP DAY CUA GV'!$AF9,IF(R$81="Khối 8",'[1]PHAN CONG LOP DAY CUA GV'!$AG9,'[1]PHAN CONG LOP DAY CUA GV'!$AH9)))</f>
        <v>1</v>
      </c>
      <c r="T88" s="98" t="str">
        <f t="shared" si="10"/>
        <v>S</v>
      </c>
      <c r="U88" s="99">
        <f>IF(T$81="Khối 6",'[1]PHAN CONG LOP DAY CUA GV'!$AE9,IF(T$81="Khối 7",'[1]PHAN CONG LOP DAY CUA GV'!$AF9,IF(T$81="Khối 8",'[1]PHAN CONG LOP DAY CUA GV'!$AG9,'[1]PHAN CONG LOP DAY CUA GV'!$AH9)))</f>
        <v>1</v>
      </c>
      <c r="V88" s="98" t="str">
        <f t="shared" si="11"/>
        <v>S</v>
      </c>
      <c r="W88" s="99">
        <f>IF(V$81="Khối 6",'[1]PHAN CONG LOP DAY CUA GV'!$AE9,IF(V$81="Khối 7",'[1]PHAN CONG LOP DAY CUA GV'!$AF9,IF(V$81="Khối 8",'[1]PHAN CONG LOP DAY CUA GV'!$AG9,'[1]PHAN CONG LOP DAY CUA GV'!$AH9)))</f>
        <v>1</v>
      </c>
      <c r="X88" s="98" t="str">
        <f t="shared" si="12"/>
        <v>S</v>
      </c>
      <c r="Y88" s="99">
        <f>IF(X$81="Khối 6",'[1]PHAN CONG LOP DAY CUA GV'!$AE9,IF(X$81="Khối 7",'[1]PHAN CONG LOP DAY CUA GV'!$AF9,IF(X$81="Khối 8",'[1]PHAN CONG LOP DAY CUA GV'!$AG9,'[1]PHAN CONG LOP DAY CUA GV'!$AH9)))</f>
        <v>1</v>
      </c>
      <c r="Z88" s="98" t="str">
        <f t="shared" si="13"/>
        <v>S</v>
      </c>
      <c r="AA88" s="99">
        <f>IF(Z$81="Khối 6",'[1]PHAN CONG LOP DAY CUA GV'!$AE9,IF(Z$81="Khối 7",'[1]PHAN CONG LOP DAY CUA GV'!$AF9,IF(Z$81="Khối 8",'[1]PHAN CONG LOP DAY CUA GV'!$AG9,'[1]PHAN CONG LOP DAY CUA GV'!$AH9)))</f>
        <v>1</v>
      </c>
      <c r="AB88" s="98" t="str">
        <f t="shared" si="14"/>
        <v>S</v>
      </c>
      <c r="AC88" s="99">
        <f>IF(AB$81="Khối 6",'[1]PHAN CONG LOP DAY CUA GV'!$AE9,IF(AB$81="Khối 7",'[1]PHAN CONG LOP DAY CUA GV'!$AF9,IF(AB$81="Khối 8",'[1]PHAN CONG LOP DAY CUA GV'!$AG9,'[1]PHAN CONG LOP DAY CUA GV'!$AH9)))</f>
        <v>1</v>
      </c>
      <c r="AD88" s="98" t="str">
        <f t="shared" si="15"/>
        <v>S</v>
      </c>
      <c r="AE88" s="99">
        <f>IF(AD$81="Khối 6",'[1]PHAN CONG LOP DAY CUA GV'!$AE9,IF(AD$81="Khối 7",'[1]PHAN CONG LOP DAY CUA GV'!$AF9,IF(AD$81="Khối 8",'[1]PHAN CONG LOP DAY CUA GV'!$AG9,'[1]PHAN CONG LOP DAY CUA GV'!$AH9)))</f>
        <v>1</v>
      </c>
      <c r="AF88" s="98" t="str">
        <f t="shared" si="16"/>
        <v>S</v>
      </c>
      <c r="AG88" s="99">
        <f>IF(AF$81="Khối 6",'[1]PHAN CONG LOP DAY CUA GV'!$AE9,IF(AF$81="Khối 7",'[1]PHAN CONG LOP DAY CUA GV'!$AF9,IF(AF$81="Khối 8",'[1]PHAN CONG LOP DAY CUA GV'!$AG9,'[1]PHAN CONG LOP DAY CUA GV'!$AH9)))</f>
        <v>1</v>
      </c>
      <c r="AH88" s="98" t="str">
        <f t="shared" si="17"/>
        <v>S</v>
      </c>
      <c r="AI88" s="99">
        <f>IF(AH$81="Khối 6",'[1]PHAN CONG LOP DAY CUA GV'!$AE9,IF(AH$81="Khối 7",'[1]PHAN CONG LOP DAY CUA GV'!$AF9,IF(AH$81="Khối 8",'[1]PHAN CONG LOP DAY CUA GV'!$AG9,'[1]PHAN CONG LOP DAY CUA GV'!$AH9)))</f>
        <v>1</v>
      </c>
      <c r="AJ88" s="98" t="str">
        <f t="shared" si="18"/>
        <v>S</v>
      </c>
      <c r="AK88" s="99">
        <f>IF(AJ$81="Khối 6",'[1]PHAN CONG LOP DAY CUA GV'!$AE9,IF(AJ$81="Khối 7",'[1]PHAN CONG LOP DAY CUA GV'!$AF9,IF(AJ$81="Khối 8",'[1]PHAN CONG LOP DAY CUA GV'!$AG9,'[1]PHAN CONG LOP DAY CUA GV'!$AH9)))</f>
        <v>1</v>
      </c>
      <c r="AL88" s="98" t="str">
        <f t="shared" si="19"/>
        <v>S</v>
      </c>
      <c r="AM88" s="99">
        <f>IF(AL$81="Khối 6",'[1]PHAN CONG LOP DAY CUA GV'!$AE9,IF(AL$81="Khối 7",'[1]PHAN CONG LOP DAY CUA GV'!$AF9,IF(AL$81="Khối 8",'[1]PHAN CONG LOP DAY CUA GV'!$AG9,'[1]PHAN CONG LOP DAY CUA GV'!$AH9)))</f>
        <v>1</v>
      </c>
      <c r="AN88" s="98" t="str">
        <f t="shared" si="20"/>
        <v>S</v>
      </c>
      <c r="AO88" s="99">
        <f>IF(AN$81="Khối 6",'[1]PHAN CONG LOP DAY CUA GV'!$AE9,IF(AN$81="Khối 7",'[1]PHAN CONG LOP DAY CUA GV'!$AF9,IF(AN$81="Khối 8",'[1]PHAN CONG LOP DAY CUA GV'!$AG9,'[1]PHAN CONG LOP DAY CUA GV'!$AH9)))</f>
        <v>1</v>
      </c>
    </row>
    <row r="89" spans="2:44" x14ac:dyDescent="0.25">
      <c r="B89" s="96" t="s">
        <v>47</v>
      </c>
      <c r="C89" s="97"/>
      <c r="D89" s="98" t="str">
        <f t="shared" si="2"/>
        <v>S</v>
      </c>
      <c r="E89" s="99">
        <f>IF(D$81="Khối 6",'[1]PHAN CONG LOP DAY CUA GV'!$AE10,IF(D$81="Khối 7",'[1]PHAN CONG LOP DAY CUA GV'!$AF10,IF(D$81="Khối 8",'[1]PHAN CONG LOP DAY CUA GV'!$AG10,'[1]PHAN CONG LOP DAY CUA GV'!$AH10)))</f>
        <v>1</v>
      </c>
      <c r="F89" s="98" t="str">
        <f t="shared" si="3"/>
        <v>S</v>
      </c>
      <c r="G89" s="99">
        <f>IF(F$81="Khối 6",'[1]PHAN CONG LOP DAY CUA GV'!$AE10,IF(F$81="Khối 7",'[1]PHAN CONG LOP DAY CUA GV'!$AF10,IF(F$81="Khối 8",'[1]PHAN CONG LOP DAY CUA GV'!$AG10,'[1]PHAN CONG LOP DAY CUA GV'!$AH10)))</f>
        <v>1</v>
      </c>
      <c r="H89" s="98" t="str">
        <f t="shared" si="4"/>
        <v>S</v>
      </c>
      <c r="I89" s="99">
        <f>IF(H$81="Khối 6",'[1]PHAN CONG LOP DAY CUA GV'!$AE10,IF(H$81="Khối 7",'[1]PHAN CONG LOP DAY CUA GV'!$AF10,IF(H$81="Khối 8",'[1]PHAN CONG LOP DAY CUA GV'!$AG10,'[1]PHAN CONG LOP DAY CUA GV'!$AH10)))</f>
        <v>1</v>
      </c>
      <c r="J89" s="98" t="str">
        <f t="shared" si="5"/>
        <v>S</v>
      </c>
      <c r="K89" s="99">
        <f>IF(J$81="Khối 6",'[1]PHAN CONG LOP DAY CUA GV'!$AE10,IF(J$81="Khối 7",'[1]PHAN CONG LOP DAY CUA GV'!$AF10,IF(J$81="Khối 8",'[1]PHAN CONG LOP DAY CUA GV'!$AG10,'[1]PHAN CONG LOP DAY CUA GV'!$AH10)))</f>
        <v>1</v>
      </c>
      <c r="L89" s="98" t="str">
        <f t="shared" si="6"/>
        <v>S</v>
      </c>
      <c r="M89" s="99">
        <f>IF(L$81="Khối 6",'[1]PHAN CONG LOP DAY CUA GV'!$AE10,IF(L$81="Khối 7",'[1]PHAN CONG LOP DAY CUA GV'!$AF10,IF(L$81="Khối 8",'[1]PHAN CONG LOP DAY CUA GV'!$AG10,'[1]PHAN CONG LOP DAY CUA GV'!$AH10)))</f>
        <v>1</v>
      </c>
      <c r="N89" s="98" t="str">
        <f t="shared" si="7"/>
        <v>S</v>
      </c>
      <c r="O89" s="99">
        <f>IF(N$81="Khối 6",'[1]PHAN CONG LOP DAY CUA GV'!$AE10,IF(N$81="Khối 7",'[1]PHAN CONG LOP DAY CUA GV'!$AF10,IF(N$81="Khối 8",'[1]PHAN CONG LOP DAY CUA GV'!$AG10,'[1]PHAN CONG LOP DAY CUA GV'!$AH10)))</f>
        <v>1</v>
      </c>
      <c r="P89" s="98" t="str">
        <f t="shared" si="8"/>
        <v>S</v>
      </c>
      <c r="Q89" s="99">
        <f>IF(P$81="Khối 6",'[1]PHAN CONG LOP DAY CUA GV'!$AE10,IF(P$81="Khối 7",'[1]PHAN CONG LOP DAY CUA GV'!$AF10,IF(P$81="Khối 8",'[1]PHAN CONG LOP DAY CUA GV'!$AG10,'[1]PHAN CONG LOP DAY CUA GV'!$AH10)))</f>
        <v>1</v>
      </c>
      <c r="R89" s="98" t="str">
        <f t="shared" si="9"/>
        <v>S</v>
      </c>
      <c r="S89" s="99">
        <f>IF(R$81="Khối 6",'[1]PHAN CONG LOP DAY CUA GV'!$AE10,IF(R$81="Khối 7",'[1]PHAN CONG LOP DAY CUA GV'!$AF10,IF(R$81="Khối 8",'[1]PHAN CONG LOP DAY CUA GV'!$AG10,'[1]PHAN CONG LOP DAY CUA GV'!$AH10)))</f>
        <v>1</v>
      </c>
      <c r="T89" s="98" t="str">
        <f t="shared" si="10"/>
        <v>S</v>
      </c>
      <c r="U89" s="99">
        <f>IF(T$81="Khối 6",'[1]PHAN CONG LOP DAY CUA GV'!$AE10,IF(T$81="Khối 7",'[1]PHAN CONG LOP DAY CUA GV'!$AF10,IF(T$81="Khối 8",'[1]PHAN CONG LOP DAY CUA GV'!$AG10,'[1]PHAN CONG LOP DAY CUA GV'!$AH10)))</f>
        <v>1</v>
      </c>
      <c r="V89" s="98" t="str">
        <f t="shared" si="11"/>
        <v>S</v>
      </c>
      <c r="W89" s="99">
        <f>IF(V$81="Khối 6",'[1]PHAN CONG LOP DAY CUA GV'!$AE10,IF(V$81="Khối 7",'[1]PHAN CONG LOP DAY CUA GV'!$AF10,IF(V$81="Khối 8",'[1]PHAN CONG LOP DAY CUA GV'!$AG10,'[1]PHAN CONG LOP DAY CUA GV'!$AH10)))</f>
        <v>1</v>
      </c>
      <c r="X89" s="98" t="str">
        <f t="shared" si="12"/>
        <v>S</v>
      </c>
      <c r="Y89" s="99">
        <f>IF(X$81="Khối 6",'[1]PHAN CONG LOP DAY CUA GV'!$AE10,IF(X$81="Khối 7",'[1]PHAN CONG LOP DAY CUA GV'!$AF10,IF(X$81="Khối 8",'[1]PHAN CONG LOP DAY CUA GV'!$AG10,'[1]PHAN CONG LOP DAY CUA GV'!$AH10)))</f>
        <v>1</v>
      </c>
      <c r="Z89" s="98" t="str">
        <f t="shared" si="13"/>
        <v>S</v>
      </c>
      <c r="AA89" s="99">
        <f>IF(Z$81="Khối 6",'[1]PHAN CONG LOP DAY CUA GV'!$AE10,IF(Z$81="Khối 7",'[1]PHAN CONG LOP DAY CUA GV'!$AF10,IF(Z$81="Khối 8",'[1]PHAN CONG LOP DAY CUA GV'!$AG10,'[1]PHAN CONG LOP DAY CUA GV'!$AH10)))</f>
        <v>1</v>
      </c>
      <c r="AB89" s="98" t="str">
        <f t="shared" si="14"/>
        <v>S</v>
      </c>
      <c r="AC89" s="99">
        <f>IF(AB$81="Khối 6",'[1]PHAN CONG LOP DAY CUA GV'!$AE10,IF(AB$81="Khối 7",'[1]PHAN CONG LOP DAY CUA GV'!$AF10,IF(AB$81="Khối 8",'[1]PHAN CONG LOP DAY CUA GV'!$AG10,'[1]PHAN CONG LOP DAY CUA GV'!$AH10)))</f>
        <v>1</v>
      </c>
      <c r="AD89" s="98" t="str">
        <f t="shared" si="15"/>
        <v>S</v>
      </c>
      <c r="AE89" s="99">
        <f>IF(AD$81="Khối 6",'[1]PHAN CONG LOP DAY CUA GV'!$AE10,IF(AD$81="Khối 7",'[1]PHAN CONG LOP DAY CUA GV'!$AF10,IF(AD$81="Khối 8",'[1]PHAN CONG LOP DAY CUA GV'!$AG10,'[1]PHAN CONG LOP DAY CUA GV'!$AH10)))</f>
        <v>1</v>
      </c>
      <c r="AF89" s="98" t="str">
        <f t="shared" si="16"/>
        <v>S</v>
      </c>
      <c r="AG89" s="99">
        <f>IF(AF$81="Khối 6",'[1]PHAN CONG LOP DAY CUA GV'!$AE10,IF(AF$81="Khối 7",'[1]PHAN CONG LOP DAY CUA GV'!$AF10,IF(AF$81="Khối 8",'[1]PHAN CONG LOP DAY CUA GV'!$AG10,'[1]PHAN CONG LOP DAY CUA GV'!$AH10)))</f>
        <v>1</v>
      </c>
      <c r="AH89" s="98" t="str">
        <f t="shared" si="17"/>
        <v>S</v>
      </c>
      <c r="AI89" s="99">
        <f>IF(AH$81="Khối 6",'[1]PHAN CONG LOP DAY CUA GV'!$AE10,IF(AH$81="Khối 7",'[1]PHAN CONG LOP DAY CUA GV'!$AF10,IF(AH$81="Khối 8",'[1]PHAN CONG LOP DAY CUA GV'!$AG10,'[1]PHAN CONG LOP DAY CUA GV'!$AH10)))</f>
        <v>1</v>
      </c>
      <c r="AJ89" s="98" t="str">
        <f t="shared" si="18"/>
        <v>S</v>
      </c>
      <c r="AK89" s="99">
        <f>IF(AJ$81="Khối 6",'[1]PHAN CONG LOP DAY CUA GV'!$AE10,IF(AJ$81="Khối 7",'[1]PHAN CONG LOP DAY CUA GV'!$AF10,IF(AJ$81="Khối 8",'[1]PHAN CONG LOP DAY CUA GV'!$AG10,'[1]PHAN CONG LOP DAY CUA GV'!$AH10)))</f>
        <v>1</v>
      </c>
      <c r="AL89" s="98" t="str">
        <f t="shared" si="19"/>
        <v>S</v>
      </c>
      <c r="AM89" s="99">
        <f>IF(AL$81="Khối 6",'[1]PHAN CONG LOP DAY CUA GV'!$AE10,IF(AL$81="Khối 7",'[1]PHAN CONG LOP DAY CUA GV'!$AF10,IF(AL$81="Khối 8",'[1]PHAN CONG LOP DAY CUA GV'!$AG10,'[1]PHAN CONG LOP DAY CUA GV'!$AH10)))</f>
        <v>1</v>
      </c>
      <c r="AN89" s="98" t="str">
        <f t="shared" si="20"/>
        <v>S</v>
      </c>
      <c r="AO89" s="99">
        <f>IF(AN$81="Khối 6",'[1]PHAN CONG LOP DAY CUA GV'!$AE10,IF(AN$81="Khối 7",'[1]PHAN CONG LOP DAY CUA GV'!$AF10,IF(AN$81="Khối 8",'[1]PHAN CONG LOP DAY CUA GV'!$AG10,'[1]PHAN CONG LOP DAY CUA GV'!$AH10)))</f>
        <v>1</v>
      </c>
      <c r="AR89" s="4" t="s">
        <v>27</v>
      </c>
    </row>
    <row r="90" spans="2:44" x14ac:dyDescent="0.25">
      <c r="B90" s="96" t="s">
        <v>48</v>
      </c>
      <c r="C90" s="97"/>
      <c r="D90" s="98" t="str">
        <f t="shared" si="2"/>
        <v>S</v>
      </c>
      <c r="E90" s="99">
        <f>IF(D$81="Khối 6",'[1]PHAN CONG LOP DAY CUA GV'!$AE11,IF(D$81="Khối 7",'[1]PHAN CONG LOP DAY CUA GV'!$AF11,IF(D$81="Khối 8",'[1]PHAN CONG LOP DAY CUA GV'!$AG11,'[1]PHAN CONG LOP DAY CUA GV'!$AH11)))</f>
        <v>1</v>
      </c>
      <c r="F90" s="98" t="str">
        <f t="shared" si="3"/>
        <v>S</v>
      </c>
      <c r="G90" s="99">
        <f>IF(F$81="Khối 6",'[1]PHAN CONG LOP DAY CUA GV'!$AE11,IF(F$81="Khối 7",'[1]PHAN CONG LOP DAY CUA GV'!$AF11,IF(F$81="Khối 8",'[1]PHAN CONG LOP DAY CUA GV'!$AG11,'[1]PHAN CONG LOP DAY CUA GV'!$AH11)))</f>
        <v>1</v>
      </c>
      <c r="H90" s="98" t="str">
        <f t="shared" si="4"/>
        <v>S</v>
      </c>
      <c r="I90" s="99">
        <f>IF(H$81="Khối 6",'[1]PHAN CONG LOP DAY CUA GV'!$AE11,IF(H$81="Khối 7",'[1]PHAN CONG LOP DAY CUA GV'!$AF11,IF(H$81="Khối 8",'[1]PHAN CONG LOP DAY CUA GV'!$AG11,'[1]PHAN CONG LOP DAY CUA GV'!$AH11)))</f>
        <v>1</v>
      </c>
      <c r="J90" s="98" t="str">
        <f t="shared" si="5"/>
        <v>S</v>
      </c>
      <c r="K90" s="99">
        <f>IF(J$81="Khối 6",'[1]PHAN CONG LOP DAY CUA GV'!$AE11,IF(J$81="Khối 7",'[1]PHAN CONG LOP DAY CUA GV'!$AF11,IF(J$81="Khối 8",'[1]PHAN CONG LOP DAY CUA GV'!$AG11,'[1]PHAN CONG LOP DAY CUA GV'!$AH11)))</f>
        <v>1</v>
      </c>
      <c r="L90" s="98" t="str">
        <f t="shared" si="6"/>
        <v>S</v>
      </c>
      <c r="M90" s="99">
        <f>IF(L$81="Khối 6",'[1]PHAN CONG LOP DAY CUA GV'!$AE11,IF(L$81="Khối 7",'[1]PHAN CONG LOP DAY CUA GV'!$AF11,IF(L$81="Khối 8",'[1]PHAN CONG LOP DAY CUA GV'!$AG11,'[1]PHAN CONG LOP DAY CUA GV'!$AH11)))</f>
        <v>1</v>
      </c>
      <c r="N90" s="98" t="str">
        <f t="shared" si="7"/>
        <v>S</v>
      </c>
      <c r="O90" s="99">
        <f>IF(N$81="Khối 6",'[1]PHAN CONG LOP DAY CUA GV'!$AE11,IF(N$81="Khối 7",'[1]PHAN CONG LOP DAY CUA GV'!$AF11,IF(N$81="Khối 8",'[1]PHAN CONG LOP DAY CUA GV'!$AG11,'[1]PHAN CONG LOP DAY CUA GV'!$AH11)))</f>
        <v>1</v>
      </c>
      <c r="P90" s="98" t="str">
        <f t="shared" si="8"/>
        <v>S</v>
      </c>
      <c r="Q90" s="99">
        <f>IF(P$81="Khối 6",'[1]PHAN CONG LOP DAY CUA GV'!$AE11,IF(P$81="Khối 7",'[1]PHAN CONG LOP DAY CUA GV'!$AF11,IF(P$81="Khối 8",'[1]PHAN CONG LOP DAY CUA GV'!$AG11,'[1]PHAN CONG LOP DAY CUA GV'!$AH11)))</f>
        <v>1</v>
      </c>
      <c r="R90" s="98" t="str">
        <f t="shared" si="9"/>
        <v>S</v>
      </c>
      <c r="S90" s="99">
        <f>IF(R$81="Khối 6",'[1]PHAN CONG LOP DAY CUA GV'!$AE11,IF(R$81="Khối 7",'[1]PHAN CONG LOP DAY CUA GV'!$AF11,IF(R$81="Khối 8",'[1]PHAN CONG LOP DAY CUA GV'!$AG11,'[1]PHAN CONG LOP DAY CUA GV'!$AH11)))</f>
        <v>1</v>
      </c>
      <c r="T90" s="98" t="str">
        <f t="shared" si="10"/>
        <v>S</v>
      </c>
      <c r="U90" s="99">
        <f>IF(T$81="Khối 6",'[1]PHAN CONG LOP DAY CUA GV'!$AE11,IF(T$81="Khối 7",'[1]PHAN CONG LOP DAY CUA GV'!$AF11,IF(T$81="Khối 8",'[1]PHAN CONG LOP DAY CUA GV'!$AG11,'[1]PHAN CONG LOP DAY CUA GV'!$AH11)))</f>
        <v>1</v>
      </c>
      <c r="V90" s="98" t="str">
        <f t="shared" si="11"/>
        <v>S</v>
      </c>
      <c r="W90" s="99">
        <f>IF(V$81="Khối 6",'[1]PHAN CONG LOP DAY CUA GV'!$AE11,IF(V$81="Khối 7",'[1]PHAN CONG LOP DAY CUA GV'!$AF11,IF(V$81="Khối 8",'[1]PHAN CONG LOP DAY CUA GV'!$AG11,'[1]PHAN CONG LOP DAY CUA GV'!$AH11)))</f>
        <v>1</v>
      </c>
      <c r="X90" s="98" t="str">
        <f t="shared" si="12"/>
        <v>S</v>
      </c>
      <c r="Y90" s="99">
        <f>IF(X$81="Khối 6",'[1]PHAN CONG LOP DAY CUA GV'!$AE11,IF(X$81="Khối 7",'[1]PHAN CONG LOP DAY CUA GV'!$AF11,IF(X$81="Khối 8",'[1]PHAN CONG LOP DAY CUA GV'!$AG11,'[1]PHAN CONG LOP DAY CUA GV'!$AH11)))</f>
        <v>1</v>
      </c>
      <c r="Z90" s="98" t="str">
        <f t="shared" si="13"/>
        <v>S</v>
      </c>
      <c r="AA90" s="99">
        <f>IF(Z$81="Khối 6",'[1]PHAN CONG LOP DAY CUA GV'!$AE11,IF(Z$81="Khối 7",'[1]PHAN CONG LOP DAY CUA GV'!$AF11,IF(Z$81="Khối 8",'[1]PHAN CONG LOP DAY CUA GV'!$AG11,'[1]PHAN CONG LOP DAY CUA GV'!$AH11)))</f>
        <v>1</v>
      </c>
      <c r="AB90" s="98" t="str">
        <f t="shared" si="14"/>
        <v>S</v>
      </c>
      <c r="AC90" s="99">
        <f>IF(AB$81="Khối 6",'[1]PHAN CONG LOP DAY CUA GV'!$AE11,IF(AB$81="Khối 7",'[1]PHAN CONG LOP DAY CUA GV'!$AF11,IF(AB$81="Khối 8",'[1]PHAN CONG LOP DAY CUA GV'!$AG11,'[1]PHAN CONG LOP DAY CUA GV'!$AH11)))</f>
        <v>1</v>
      </c>
      <c r="AD90" s="98" t="str">
        <f t="shared" si="15"/>
        <v>S</v>
      </c>
      <c r="AE90" s="99">
        <f>IF(AD$81="Khối 6",'[1]PHAN CONG LOP DAY CUA GV'!$AE11,IF(AD$81="Khối 7",'[1]PHAN CONG LOP DAY CUA GV'!$AF11,IF(AD$81="Khối 8",'[1]PHAN CONG LOP DAY CUA GV'!$AG11,'[1]PHAN CONG LOP DAY CUA GV'!$AH11)))</f>
        <v>1</v>
      </c>
      <c r="AF90" s="98" t="str">
        <f t="shared" si="16"/>
        <v>S</v>
      </c>
      <c r="AG90" s="99">
        <f>IF(AF$81="Khối 6",'[1]PHAN CONG LOP DAY CUA GV'!$AE11,IF(AF$81="Khối 7",'[1]PHAN CONG LOP DAY CUA GV'!$AF11,IF(AF$81="Khối 8",'[1]PHAN CONG LOP DAY CUA GV'!$AG11,'[1]PHAN CONG LOP DAY CUA GV'!$AH11)))</f>
        <v>1</v>
      </c>
      <c r="AH90" s="98" t="str">
        <f t="shared" si="17"/>
        <v>S</v>
      </c>
      <c r="AI90" s="99">
        <f>IF(AH$81="Khối 6",'[1]PHAN CONG LOP DAY CUA GV'!$AE11,IF(AH$81="Khối 7",'[1]PHAN CONG LOP DAY CUA GV'!$AF11,IF(AH$81="Khối 8",'[1]PHAN CONG LOP DAY CUA GV'!$AG11,'[1]PHAN CONG LOP DAY CUA GV'!$AH11)))</f>
        <v>1</v>
      </c>
      <c r="AJ90" s="98" t="str">
        <f t="shared" si="18"/>
        <v>S</v>
      </c>
      <c r="AK90" s="99">
        <f>IF(AJ$81="Khối 6",'[1]PHAN CONG LOP DAY CUA GV'!$AE11,IF(AJ$81="Khối 7",'[1]PHAN CONG LOP DAY CUA GV'!$AF11,IF(AJ$81="Khối 8",'[1]PHAN CONG LOP DAY CUA GV'!$AG11,'[1]PHAN CONG LOP DAY CUA GV'!$AH11)))</f>
        <v>1</v>
      </c>
      <c r="AL90" s="98" t="str">
        <f t="shared" si="19"/>
        <v>S</v>
      </c>
      <c r="AM90" s="99">
        <f>IF(AL$81="Khối 6",'[1]PHAN CONG LOP DAY CUA GV'!$AE11,IF(AL$81="Khối 7",'[1]PHAN CONG LOP DAY CUA GV'!$AF11,IF(AL$81="Khối 8",'[1]PHAN CONG LOP DAY CUA GV'!$AG11,'[1]PHAN CONG LOP DAY CUA GV'!$AH11)))</f>
        <v>1</v>
      </c>
      <c r="AN90" s="98" t="str">
        <f t="shared" si="20"/>
        <v>S</v>
      </c>
      <c r="AO90" s="99">
        <f>IF(AN$81="Khối 6",'[1]PHAN CONG LOP DAY CUA GV'!$AE11,IF(AN$81="Khối 7",'[1]PHAN CONG LOP DAY CUA GV'!$AF11,IF(AN$81="Khối 8",'[1]PHAN CONG LOP DAY CUA GV'!$AG11,'[1]PHAN CONG LOP DAY CUA GV'!$AH11)))</f>
        <v>1</v>
      </c>
    </row>
    <row r="91" spans="2:44" x14ac:dyDescent="0.25">
      <c r="B91" s="96" t="s">
        <v>29</v>
      </c>
      <c r="C91" s="97"/>
      <c r="D91" s="98" t="str">
        <f t="shared" si="2"/>
        <v/>
      </c>
      <c r="E91" s="99">
        <f>IF(D$81="Khối 6",'[1]PHAN CONG LOP DAY CUA GV'!$AE12,IF(D$81="Khối 7",'[1]PHAN CONG LOP DAY CUA GV'!$AF12,IF(D$81="Khối 8",'[1]PHAN CONG LOP DAY CUA GV'!$AG12,'[1]PHAN CONG LOP DAY CUA GV'!$AH12)))</f>
        <v>1</v>
      </c>
      <c r="F91" s="98" t="str">
        <f t="shared" si="3"/>
        <v/>
      </c>
      <c r="G91" s="99">
        <f>IF(F$81="Khối 6",'[1]PHAN CONG LOP DAY CUA GV'!$AE12,IF(F$81="Khối 7",'[1]PHAN CONG LOP DAY CUA GV'!$AF12,IF(F$81="Khối 8",'[1]PHAN CONG LOP DAY CUA GV'!$AG12,'[1]PHAN CONG LOP DAY CUA GV'!$AH12)))</f>
        <v>1</v>
      </c>
      <c r="H91" s="98" t="str">
        <f t="shared" si="4"/>
        <v/>
      </c>
      <c r="I91" s="99">
        <f>IF(H$81="Khối 6",'[1]PHAN CONG LOP DAY CUA GV'!$AE12,IF(H$81="Khối 7",'[1]PHAN CONG LOP DAY CUA GV'!$AF12,IF(H$81="Khối 8",'[1]PHAN CONG LOP DAY CUA GV'!$AG12,'[1]PHAN CONG LOP DAY CUA GV'!$AH12)))</f>
        <v>1</v>
      </c>
      <c r="J91" s="98" t="str">
        <f t="shared" si="5"/>
        <v/>
      </c>
      <c r="K91" s="99">
        <f>IF(J$81="Khối 6",'[1]PHAN CONG LOP DAY CUA GV'!$AE12,IF(J$81="Khối 7",'[1]PHAN CONG LOP DAY CUA GV'!$AF12,IF(J$81="Khối 8",'[1]PHAN CONG LOP DAY CUA GV'!$AG12,'[1]PHAN CONG LOP DAY CUA GV'!$AH12)))</f>
        <v>1</v>
      </c>
      <c r="L91" s="98" t="str">
        <f t="shared" si="6"/>
        <v/>
      </c>
      <c r="M91" s="99">
        <f>IF(L$81="Khối 6",'[1]PHAN CONG LOP DAY CUA GV'!$AE12,IF(L$81="Khối 7",'[1]PHAN CONG LOP DAY CUA GV'!$AF12,IF(L$81="Khối 8",'[1]PHAN CONG LOP DAY CUA GV'!$AG12,'[1]PHAN CONG LOP DAY CUA GV'!$AH12)))</f>
        <v>1</v>
      </c>
      <c r="N91" s="98" t="str">
        <f t="shared" si="7"/>
        <v/>
      </c>
      <c r="O91" s="99">
        <f>IF(N$81="Khối 6",'[1]PHAN CONG LOP DAY CUA GV'!$AE12,IF(N$81="Khối 7",'[1]PHAN CONG LOP DAY CUA GV'!$AF12,IF(N$81="Khối 8",'[1]PHAN CONG LOP DAY CUA GV'!$AG12,'[1]PHAN CONG LOP DAY CUA GV'!$AH12)))</f>
        <v>1</v>
      </c>
      <c r="P91" s="98" t="str">
        <f t="shared" si="8"/>
        <v/>
      </c>
      <c r="Q91" s="99">
        <f>IF(P$81="Khối 6",'[1]PHAN CONG LOP DAY CUA GV'!$AE12,IF(P$81="Khối 7",'[1]PHAN CONG LOP DAY CUA GV'!$AF12,IF(P$81="Khối 8",'[1]PHAN CONG LOP DAY CUA GV'!$AG12,'[1]PHAN CONG LOP DAY CUA GV'!$AH12)))</f>
        <v>1</v>
      </c>
      <c r="R91" s="98" t="str">
        <f t="shared" si="9"/>
        <v/>
      </c>
      <c r="S91" s="99">
        <f>IF(R$81="Khối 6",'[1]PHAN CONG LOP DAY CUA GV'!$AE12,IF(R$81="Khối 7",'[1]PHAN CONG LOP DAY CUA GV'!$AF12,IF(R$81="Khối 8",'[1]PHAN CONG LOP DAY CUA GV'!$AG12,'[1]PHAN CONG LOP DAY CUA GV'!$AH12)))</f>
        <v>1</v>
      </c>
      <c r="T91" s="98" t="str">
        <f t="shared" si="10"/>
        <v>S</v>
      </c>
      <c r="U91" s="99">
        <f>IF(T$81="Khối 6",'[1]PHAN CONG LOP DAY CUA GV'!$AE12,IF(T$81="Khối 7",'[1]PHAN CONG LOP DAY CUA GV'!$AF12,IF(T$81="Khối 8",'[1]PHAN CONG LOP DAY CUA GV'!$AG12,'[1]PHAN CONG LOP DAY CUA GV'!$AH12)))</f>
        <v>1</v>
      </c>
      <c r="V91" s="98" t="str">
        <f t="shared" si="11"/>
        <v>S</v>
      </c>
      <c r="W91" s="99">
        <f>IF(V$81="Khối 6",'[1]PHAN CONG LOP DAY CUA GV'!$AE12,IF(V$81="Khối 7",'[1]PHAN CONG LOP DAY CUA GV'!$AF12,IF(V$81="Khối 8",'[1]PHAN CONG LOP DAY CUA GV'!$AG12,'[1]PHAN CONG LOP DAY CUA GV'!$AH12)))</f>
        <v>1</v>
      </c>
      <c r="X91" s="98" t="str">
        <f t="shared" si="12"/>
        <v>S</v>
      </c>
      <c r="Y91" s="99">
        <f>IF(X$81="Khối 6",'[1]PHAN CONG LOP DAY CUA GV'!$AE12,IF(X$81="Khối 7",'[1]PHAN CONG LOP DAY CUA GV'!$AF12,IF(X$81="Khối 8",'[1]PHAN CONG LOP DAY CUA GV'!$AG12,'[1]PHAN CONG LOP DAY CUA GV'!$AH12)))</f>
        <v>1</v>
      </c>
      <c r="Z91" s="98" t="str">
        <f t="shared" si="13"/>
        <v>S</v>
      </c>
      <c r="AA91" s="99">
        <f>IF(Z$81="Khối 6",'[1]PHAN CONG LOP DAY CUA GV'!$AE12,IF(Z$81="Khối 7",'[1]PHAN CONG LOP DAY CUA GV'!$AF12,IF(Z$81="Khối 8",'[1]PHAN CONG LOP DAY CUA GV'!$AG12,'[1]PHAN CONG LOP DAY CUA GV'!$AH12)))</f>
        <v>1</v>
      </c>
      <c r="AB91" s="98" t="str">
        <f t="shared" si="14"/>
        <v>S</v>
      </c>
      <c r="AC91" s="99">
        <f>IF(AB$81="Khối 6",'[1]PHAN CONG LOP DAY CUA GV'!$AE12,IF(AB$81="Khối 7",'[1]PHAN CONG LOP DAY CUA GV'!$AF12,IF(AB$81="Khối 8",'[1]PHAN CONG LOP DAY CUA GV'!$AG12,'[1]PHAN CONG LOP DAY CUA GV'!$AH12)))</f>
        <v>1</v>
      </c>
      <c r="AD91" s="98" t="str">
        <f t="shared" si="15"/>
        <v>S</v>
      </c>
      <c r="AE91" s="99">
        <f>IF(AD$81="Khối 6",'[1]PHAN CONG LOP DAY CUA GV'!$AE12,IF(AD$81="Khối 7",'[1]PHAN CONG LOP DAY CUA GV'!$AF12,IF(AD$81="Khối 8",'[1]PHAN CONG LOP DAY CUA GV'!$AG12,'[1]PHAN CONG LOP DAY CUA GV'!$AH12)))</f>
        <v>1</v>
      </c>
      <c r="AF91" s="98" t="str">
        <f t="shared" si="16"/>
        <v>S</v>
      </c>
      <c r="AG91" s="99">
        <f>IF(AF$81="Khối 6",'[1]PHAN CONG LOP DAY CUA GV'!$AE12,IF(AF$81="Khối 7",'[1]PHAN CONG LOP DAY CUA GV'!$AF12,IF(AF$81="Khối 8",'[1]PHAN CONG LOP DAY CUA GV'!$AG12,'[1]PHAN CONG LOP DAY CUA GV'!$AH12)))</f>
        <v>1</v>
      </c>
      <c r="AH91" s="98" t="str">
        <f t="shared" si="17"/>
        <v>S</v>
      </c>
      <c r="AI91" s="99">
        <f>IF(AH$81="Khối 6",'[1]PHAN CONG LOP DAY CUA GV'!$AE12,IF(AH$81="Khối 7",'[1]PHAN CONG LOP DAY CUA GV'!$AF12,IF(AH$81="Khối 8",'[1]PHAN CONG LOP DAY CUA GV'!$AG12,'[1]PHAN CONG LOP DAY CUA GV'!$AH12)))</f>
        <v>1</v>
      </c>
      <c r="AJ91" s="98" t="str">
        <f t="shared" si="18"/>
        <v>S</v>
      </c>
      <c r="AK91" s="99">
        <f>IF(AJ$81="Khối 6",'[1]PHAN CONG LOP DAY CUA GV'!$AE12,IF(AJ$81="Khối 7",'[1]PHAN CONG LOP DAY CUA GV'!$AF12,IF(AJ$81="Khối 8",'[1]PHAN CONG LOP DAY CUA GV'!$AG12,'[1]PHAN CONG LOP DAY CUA GV'!$AH12)))</f>
        <v>1</v>
      </c>
      <c r="AL91" s="98" t="str">
        <f t="shared" si="19"/>
        <v>S</v>
      </c>
      <c r="AM91" s="99">
        <f>IF(AL$81="Khối 6",'[1]PHAN CONG LOP DAY CUA GV'!$AE12,IF(AL$81="Khối 7",'[1]PHAN CONG LOP DAY CUA GV'!$AF12,IF(AL$81="Khối 8",'[1]PHAN CONG LOP DAY CUA GV'!$AG12,'[1]PHAN CONG LOP DAY CUA GV'!$AH12)))</f>
        <v>1</v>
      </c>
      <c r="AN91" s="98" t="str">
        <f t="shared" si="20"/>
        <v>S</v>
      </c>
      <c r="AO91" s="99">
        <f>IF(AN$81="Khối 6",'[1]PHAN CONG LOP DAY CUA GV'!$AE12,IF(AN$81="Khối 7",'[1]PHAN CONG LOP DAY CUA GV'!$AF12,IF(AN$81="Khối 8",'[1]PHAN CONG LOP DAY CUA GV'!$AG12,'[1]PHAN CONG LOP DAY CUA GV'!$AH12)))</f>
        <v>1</v>
      </c>
    </row>
    <row r="92" spans="2:44" x14ac:dyDescent="0.25">
      <c r="B92" s="96" t="s">
        <v>28</v>
      </c>
      <c r="C92" s="97"/>
      <c r="D92" s="98" t="str">
        <f t="shared" si="2"/>
        <v/>
      </c>
      <c r="E92" s="99">
        <f>IF(D$81="Khối 6",'[1]PHAN CONG LOP DAY CUA GV'!$AE13,IF(D$81="Khối 7",'[1]PHAN CONG LOP DAY CUA GV'!$AF13,IF(D$81="Khối 8",'[1]PHAN CONG LOP DAY CUA GV'!$AG13,'[1]PHAN CONG LOP DAY CUA GV'!$AH13)))</f>
        <v>1</v>
      </c>
      <c r="F92" s="98" t="str">
        <f t="shared" si="3"/>
        <v/>
      </c>
      <c r="G92" s="99">
        <f>IF(F$81="Khối 6",'[1]PHAN CONG LOP DAY CUA GV'!$AE13,IF(F$81="Khối 7",'[1]PHAN CONG LOP DAY CUA GV'!$AF13,IF(F$81="Khối 8",'[1]PHAN CONG LOP DAY CUA GV'!$AG13,'[1]PHAN CONG LOP DAY CUA GV'!$AH13)))</f>
        <v>1</v>
      </c>
      <c r="H92" s="98" t="str">
        <f t="shared" si="4"/>
        <v/>
      </c>
      <c r="I92" s="99">
        <f>IF(H$81="Khối 6",'[1]PHAN CONG LOP DAY CUA GV'!$AE13,IF(H$81="Khối 7",'[1]PHAN CONG LOP DAY CUA GV'!$AF13,IF(H$81="Khối 8",'[1]PHAN CONG LOP DAY CUA GV'!$AG13,'[1]PHAN CONG LOP DAY CUA GV'!$AH13)))</f>
        <v>1</v>
      </c>
      <c r="J92" s="98" t="str">
        <f t="shared" si="5"/>
        <v/>
      </c>
      <c r="K92" s="99">
        <f>IF(J$81="Khối 6",'[1]PHAN CONG LOP DAY CUA GV'!$AE13,IF(J$81="Khối 7",'[1]PHAN CONG LOP DAY CUA GV'!$AF13,IF(J$81="Khối 8",'[1]PHAN CONG LOP DAY CUA GV'!$AG13,'[1]PHAN CONG LOP DAY CUA GV'!$AH13)))</f>
        <v>1</v>
      </c>
      <c r="L92" s="98" t="str">
        <f t="shared" si="6"/>
        <v/>
      </c>
      <c r="M92" s="99">
        <f>IF(L$81="Khối 6",'[1]PHAN CONG LOP DAY CUA GV'!$AE13,IF(L$81="Khối 7",'[1]PHAN CONG LOP DAY CUA GV'!$AF13,IF(L$81="Khối 8",'[1]PHAN CONG LOP DAY CUA GV'!$AG13,'[1]PHAN CONG LOP DAY CUA GV'!$AH13)))</f>
        <v>1</v>
      </c>
      <c r="N92" s="98" t="str">
        <f t="shared" si="7"/>
        <v/>
      </c>
      <c r="O92" s="99">
        <f>IF(N$81="Khối 6",'[1]PHAN CONG LOP DAY CUA GV'!$AE13,IF(N$81="Khối 7",'[1]PHAN CONG LOP DAY CUA GV'!$AF13,IF(N$81="Khối 8",'[1]PHAN CONG LOP DAY CUA GV'!$AG13,'[1]PHAN CONG LOP DAY CUA GV'!$AH13)))</f>
        <v>1</v>
      </c>
      <c r="P92" s="98" t="str">
        <f t="shared" si="8"/>
        <v/>
      </c>
      <c r="Q92" s="99">
        <f>IF(P$81="Khối 6",'[1]PHAN CONG LOP DAY CUA GV'!$AE13,IF(P$81="Khối 7",'[1]PHAN CONG LOP DAY CUA GV'!$AF13,IF(P$81="Khối 8",'[1]PHAN CONG LOP DAY CUA GV'!$AG13,'[1]PHAN CONG LOP DAY CUA GV'!$AH13)))</f>
        <v>1</v>
      </c>
      <c r="R92" s="98" t="str">
        <f t="shared" si="9"/>
        <v/>
      </c>
      <c r="S92" s="99">
        <f>IF(R$81="Khối 6",'[1]PHAN CONG LOP DAY CUA GV'!$AE13,IF(R$81="Khối 7",'[1]PHAN CONG LOP DAY CUA GV'!$AF13,IF(R$81="Khối 8",'[1]PHAN CONG LOP DAY CUA GV'!$AG13,'[1]PHAN CONG LOP DAY CUA GV'!$AH13)))</f>
        <v>1</v>
      </c>
      <c r="T92" s="98" t="str">
        <f t="shared" si="10"/>
        <v>S</v>
      </c>
      <c r="U92" s="99">
        <f>IF(T$81="Khối 6",'[1]PHAN CONG LOP DAY CUA GV'!$AE13,IF(T$81="Khối 7",'[1]PHAN CONG LOP DAY CUA GV'!$AF13,IF(T$81="Khối 8",'[1]PHAN CONG LOP DAY CUA GV'!$AG13,'[1]PHAN CONG LOP DAY CUA GV'!$AH13)))</f>
        <v>1</v>
      </c>
      <c r="V92" s="98" t="str">
        <f t="shared" si="11"/>
        <v>S</v>
      </c>
      <c r="W92" s="99">
        <f>IF(V$81="Khối 6",'[1]PHAN CONG LOP DAY CUA GV'!$AE13,IF(V$81="Khối 7",'[1]PHAN CONG LOP DAY CUA GV'!$AF13,IF(V$81="Khối 8",'[1]PHAN CONG LOP DAY CUA GV'!$AG13,'[1]PHAN CONG LOP DAY CUA GV'!$AH13)))</f>
        <v>1</v>
      </c>
      <c r="X92" s="98" t="str">
        <f t="shared" si="12"/>
        <v>S</v>
      </c>
      <c r="Y92" s="99">
        <f>IF(X$81="Khối 6",'[1]PHAN CONG LOP DAY CUA GV'!$AE13,IF(X$81="Khối 7",'[1]PHAN CONG LOP DAY CUA GV'!$AF13,IF(X$81="Khối 8",'[1]PHAN CONG LOP DAY CUA GV'!$AG13,'[1]PHAN CONG LOP DAY CUA GV'!$AH13)))</f>
        <v>1</v>
      </c>
      <c r="Z92" s="98" t="str">
        <f t="shared" si="13"/>
        <v>S</v>
      </c>
      <c r="AA92" s="99">
        <f>IF(Z$81="Khối 6",'[1]PHAN CONG LOP DAY CUA GV'!$AE13,IF(Z$81="Khối 7",'[1]PHAN CONG LOP DAY CUA GV'!$AF13,IF(Z$81="Khối 8",'[1]PHAN CONG LOP DAY CUA GV'!$AG13,'[1]PHAN CONG LOP DAY CUA GV'!$AH13)))</f>
        <v>1</v>
      </c>
      <c r="AB92" s="98" t="str">
        <f t="shared" si="14"/>
        <v>S</v>
      </c>
      <c r="AC92" s="99">
        <f>IF(AB$81="Khối 6",'[1]PHAN CONG LOP DAY CUA GV'!$AE13,IF(AB$81="Khối 7",'[1]PHAN CONG LOP DAY CUA GV'!$AF13,IF(AB$81="Khối 8",'[1]PHAN CONG LOP DAY CUA GV'!$AG13,'[1]PHAN CONG LOP DAY CUA GV'!$AH13)))</f>
        <v>1</v>
      </c>
      <c r="AD92" s="98" t="str">
        <f t="shared" si="15"/>
        <v>S</v>
      </c>
      <c r="AE92" s="99">
        <f>IF(AD$81="Khối 6",'[1]PHAN CONG LOP DAY CUA GV'!$AE13,IF(AD$81="Khối 7",'[1]PHAN CONG LOP DAY CUA GV'!$AF13,IF(AD$81="Khối 8",'[1]PHAN CONG LOP DAY CUA GV'!$AG13,'[1]PHAN CONG LOP DAY CUA GV'!$AH13)))</f>
        <v>1</v>
      </c>
      <c r="AF92" s="98" t="str">
        <f t="shared" si="16"/>
        <v>S</v>
      </c>
      <c r="AG92" s="99">
        <f>IF(AF$81="Khối 6",'[1]PHAN CONG LOP DAY CUA GV'!$AE13,IF(AF$81="Khối 7",'[1]PHAN CONG LOP DAY CUA GV'!$AF13,IF(AF$81="Khối 8",'[1]PHAN CONG LOP DAY CUA GV'!$AG13,'[1]PHAN CONG LOP DAY CUA GV'!$AH13)))</f>
        <v>1</v>
      </c>
      <c r="AH92" s="98" t="str">
        <f t="shared" si="17"/>
        <v>S</v>
      </c>
      <c r="AI92" s="99">
        <f>IF(AH$81="Khối 6",'[1]PHAN CONG LOP DAY CUA GV'!$AE13,IF(AH$81="Khối 7",'[1]PHAN CONG LOP DAY CUA GV'!$AF13,IF(AH$81="Khối 8",'[1]PHAN CONG LOP DAY CUA GV'!$AG13,'[1]PHAN CONG LOP DAY CUA GV'!$AH13)))</f>
        <v>1</v>
      </c>
      <c r="AJ92" s="98" t="str">
        <f t="shared" si="18"/>
        <v>S</v>
      </c>
      <c r="AK92" s="99">
        <f>IF(AJ$81="Khối 6",'[1]PHAN CONG LOP DAY CUA GV'!$AE13,IF(AJ$81="Khối 7",'[1]PHAN CONG LOP DAY CUA GV'!$AF13,IF(AJ$81="Khối 8",'[1]PHAN CONG LOP DAY CUA GV'!$AG13,'[1]PHAN CONG LOP DAY CUA GV'!$AH13)))</f>
        <v>1</v>
      </c>
      <c r="AL92" s="98" t="str">
        <f t="shared" si="19"/>
        <v>S</v>
      </c>
      <c r="AM92" s="99">
        <f>IF(AL$81="Khối 6",'[1]PHAN CONG LOP DAY CUA GV'!$AE13,IF(AL$81="Khối 7",'[1]PHAN CONG LOP DAY CUA GV'!$AF13,IF(AL$81="Khối 8",'[1]PHAN CONG LOP DAY CUA GV'!$AG13,'[1]PHAN CONG LOP DAY CUA GV'!$AH13)))</f>
        <v>1</v>
      </c>
      <c r="AN92" s="98" t="str">
        <f t="shared" si="20"/>
        <v>S</v>
      </c>
      <c r="AO92" s="99">
        <f>IF(AN$81="Khối 6",'[1]PHAN CONG LOP DAY CUA GV'!$AE13,IF(AN$81="Khối 7",'[1]PHAN CONG LOP DAY CUA GV'!$AF13,IF(AN$81="Khối 8",'[1]PHAN CONG LOP DAY CUA GV'!$AG13,'[1]PHAN CONG LOP DAY CUA GV'!$AH13)))</f>
        <v>1</v>
      </c>
    </row>
    <row r="93" spans="2:44" x14ac:dyDescent="0.25">
      <c r="B93" s="96" t="s">
        <v>17</v>
      </c>
      <c r="C93" s="97"/>
      <c r="D93" s="98" t="str">
        <f t="shared" si="2"/>
        <v>S</v>
      </c>
      <c r="E93" s="99">
        <f>IF(D$81="Khối 6",'[1]PHAN CONG LOP DAY CUA GV'!$AE14,IF(D$81="Khối 7",'[1]PHAN CONG LOP DAY CUA GV'!$AF14,IF(D$81="Khối 8",'[1]PHAN CONG LOP DAY CUA GV'!$AG14,'[1]PHAN CONG LOP DAY CUA GV'!$AH14)))</f>
        <v>4</v>
      </c>
      <c r="F93" s="98" t="str">
        <f t="shared" si="3"/>
        <v>S</v>
      </c>
      <c r="G93" s="99">
        <f>IF(F$81="Khối 6",'[1]PHAN CONG LOP DAY CUA GV'!$AE14,IF(F$81="Khối 7",'[1]PHAN CONG LOP DAY CUA GV'!$AF14,IF(F$81="Khối 8",'[1]PHAN CONG LOP DAY CUA GV'!$AG14,'[1]PHAN CONG LOP DAY CUA GV'!$AH14)))</f>
        <v>4</v>
      </c>
      <c r="H93" s="98" t="str">
        <f t="shared" si="4"/>
        <v>S</v>
      </c>
      <c r="I93" s="99">
        <f>IF(H$81="Khối 6",'[1]PHAN CONG LOP DAY CUA GV'!$AE14,IF(H$81="Khối 7",'[1]PHAN CONG LOP DAY CUA GV'!$AF14,IF(H$81="Khối 8",'[1]PHAN CONG LOP DAY CUA GV'!$AG14,'[1]PHAN CONG LOP DAY CUA GV'!$AH14)))</f>
        <v>4</v>
      </c>
      <c r="J93" s="98" t="str">
        <f t="shared" si="5"/>
        <v/>
      </c>
      <c r="K93" s="99">
        <f>IF(J$81="Khối 6",'[1]PHAN CONG LOP DAY CUA GV'!$AE14,IF(J$81="Khối 7",'[1]PHAN CONG LOP DAY CUA GV'!$AF14,IF(J$81="Khối 8",'[1]PHAN CONG LOP DAY CUA GV'!$AG14,'[1]PHAN CONG LOP DAY CUA GV'!$AH14)))</f>
        <v>4</v>
      </c>
      <c r="L93" s="98" t="str">
        <f t="shared" si="6"/>
        <v/>
      </c>
      <c r="M93" s="99">
        <f>IF(L$81="Khối 6",'[1]PHAN CONG LOP DAY CUA GV'!$AE14,IF(L$81="Khối 7",'[1]PHAN CONG LOP DAY CUA GV'!$AF14,IF(L$81="Khối 8",'[1]PHAN CONG LOP DAY CUA GV'!$AG14,'[1]PHAN CONG LOP DAY CUA GV'!$AH14)))</f>
        <v>4</v>
      </c>
      <c r="N93" s="98" t="str">
        <f t="shared" si="7"/>
        <v/>
      </c>
      <c r="O93" s="99">
        <f>IF(N$81="Khối 6",'[1]PHAN CONG LOP DAY CUA GV'!$AE14,IF(N$81="Khối 7",'[1]PHAN CONG LOP DAY CUA GV'!$AF14,IF(N$81="Khối 8",'[1]PHAN CONG LOP DAY CUA GV'!$AG14,'[1]PHAN CONG LOP DAY CUA GV'!$AH14)))</f>
        <v>4</v>
      </c>
      <c r="P93" s="98" t="str">
        <f t="shared" si="8"/>
        <v/>
      </c>
      <c r="Q93" s="99">
        <f>IF(P$81="Khối 6",'[1]PHAN CONG LOP DAY CUA GV'!$AE14,IF(P$81="Khối 7",'[1]PHAN CONG LOP DAY CUA GV'!$AF14,IF(P$81="Khối 8",'[1]PHAN CONG LOP DAY CUA GV'!$AG14,'[1]PHAN CONG LOP DAY CUA GV'!$AH14)))</f>
        <v>4</v>
      </c>
      <c r="R93" s="98" t="str">
        <f t="shared" si="9"/>
        <v>S</v>
      </c>
      <c r="S93" s="99">
        <f>IF(R$81="Khối 6",'[1]PHAN CONG LOP DAY CUA GV'!$AE14,IF(R$81="Khối 7",'[1]PHAN CONG LOP DAY CUA GV'!$AF14,IF(R$81="Khối 8",'[1]PHAN CONG LOP DAY CUA GV'!$AG14,'[1]PHAN CONG LOP DAY CUA GV'!$AH14)))</f>
        <v>4</v>
      </c>
      <c r="T93" s="98" t="str">
        <f t="shared" si="10"/>
        <v>S</v>
      </c>
      <c r="U93" s="99">
        <f>IF(T$81="Khối 6",'[1]PHAN CONG LOP DAY CUA GV'!$AE14,IF(T$81="Khối 7",'[1]PHAN CONG LOP DAY CUA GV'!$AF14,IF(T$81="Khối 8",'[1]PHAN CONG LOP DAY CUA GV'!$AG14,'[1]PHAN CONG LOP DAY CUA GV'!$AH14)))</f>
        <v>4</v>
      </c>
      <c r="V93" s="98" t="str">
        <f t="shared" si="11"/>
        <v>S</v>
      </c>
      <c r="W93" s="99">
        <f>IF(V$81="Khối 6",'[1]PHAN CONG LOP DAY CUA GV'!$AE14,IF(V$81="Khối 7",'[1]PHAN CONG LOP DAY CUA GV'!$AF14,IF(V$81="Khối 8",'[1]PHAN CONG LOP DAY CUA GV'!$AG14,'[1]PHAN CONG LOP DAY CUA GV'!$AH14)))</f>
        <v>4</v>
      </c>
      <c r="X93" s="98" t="str">
        <f t="shared" si="12"/>
        <v>S</v>
      </c>
      <c r="Y93" s="99">
        <f>IF(X$81="Khối 6",'[1]PHAN CONG LOP DAY CUA GV'!$AE14,IF(X$81="Khối 7",'[1]PHAN CONG LOP DAY CUA GV'!$AF14,IF(X$81="Khối 8",'[1]PHAN CONG LOP DAY CUA GV'!$AG14,'[1]PHAN CONG LOP DAY CUA GV'!$AH14)))</f>
        <v>4</v>
      </c>
      <c r="Z93" s="98" t="str">
        <f t="shared" si="13"/>
        <v>S</v>
      </c>
      <c r="AA93" s="99">
        <f>IF(Z$81="Khối 6",'[1]PHAN CONG LOP DAY CUA GV'!$AE14,IF(Z$81="Khối 7",'[1]PHAN CONG LOP DAY CUA GV'!$AF14,IF(Z$81="Khối 8",'[1]PHAN CONG LOP DAY CUA GV'!$AG14,'[1]PHAN CONG LOP DAY CUA GV'!$AH14)))</f>
        <v>4</v>
      </c>
      <c r="AB93" s="98" t="str">
        <f t="shared" si="14"/>
        <v>S</v>
      </c>
      <c r="AC93" s="99">
        <f>IF(AB$81="Khối 6",'[1]PHAN CONG LOP DAY CUA GV'!$AE14,IF(AB$81="Khối 7",'[1]PHAN CONG LOP DAY CUA GV'!$AF14,IF(AB$81="Khối 8",'[1]PHAN CONG LOP DAY CUA GV'!$AG14,'[1]PHAN CONG LOP DAY CUA GV'!$AH14)))</f>
        <v>4</v>
      </c>
      <c r="AD93" s="98" t="str">
        <f t="shared" si="15"/>
        <v>S</v>
      </c>
      <c r="AE93" s="99">
        <f>IF(AD$81="Khối 6",'[1]PHAN CONG LOP DAY CUA GV'!$AE14,IF(AD$81="Khối 7",'[1]PHAN CONG LOP DAY CUA GV'!$AF14,IF(AD$81="Khối 8",'[1]PHAN CONG LOP DAY CUA GV'!$AG14,'[1]PHAN CONG LOP DAY CUA GV'!$AH14)))</f>
        <v>4</v>
      </c>
      <c r="AF93" s="98" t="str">
        <f t="shared" si="16"/>
        <v>S</v>
      </c>
      <c r="AG93" s="99">
        <f>IF(AF$81="Khối 6",'[1]PHAN CONG LOP DAY CUA GV'!$AE14,IF(AF$81="Khối 7",'[1]PHAN CONG LOP DAY CUA GV'!$AF14,IF(AF$81="Khối 8",'[1]PHAN CONG LOP DAY CUA GV'!$AG14,'[1]PHAN CONG LOP DAY CUA GV'!$AH14)))</f>
        <v>4</v>
      </c>
      <c r="AH93" s="98" t="str">
        <f t="shared" si="17"/>
        <v>S</v>
      </c>
      <c r="AI93" s="99">
        <f>IF(AH$81="Khối 6",'[1]PHAN CONG LOP DAY CUA GV'!$AE14,IF(AH$81="Khối 7",'[1]PHAN CONG LOP DAY CUA GV'!$AF14,IF(AH$81="Khối 8",'[1]PHAN CONG LOP DAY CUA GV'!$AG14,'[1]PHAN CONG LOP DAY CUA GV'!$AH14)))</f>
        <v>4</v>
      </c>
      <c r="AJ93" s="98" t="str">
        <f t="shared" si="18"/>
        <v>S</v>
      </c>
      <c r="AK93" s="99">
        <f>IF(AJ$81="Khối 6",'[1]PHAN CONG LOP DAY CUA GV'!$AE14,IF(AJ$81="Khối 7",'[1]PHAN CONG LOP DAY CUA GV'!$AF14,IF(AJ$81="Khối 8",'[1]PHAN CONG LOP DAY CUA GV'!$AG14,'[1]PHAN CONG LOP DAY CUA GV'!$AH14)))</f>
        <v>4</v>
      </c>
      <c r="AL93" s="98" t="str">
        <f t="shared" si="19"/>
        <v>S</v>
      </c>
      <c r="AM93" s="99">
        <f>IF(AL$81="Khối 6",'[1]PHAN CONG LOP DAY CUA GV'!$AE14,IF(AL$81="Khối 7",'[1]PHAN CONG LOP DAY CUA GV'!$AF14,IF(AL$81="Khối 8",'[1]PHAN CONG LOP DAY CUA GV'!$AG14,'[1]PHAN CONG LOP DAY CUA GV'!$AH14)))</f>
        <v>4</v>
      </c>
      <c r="AN93" s="98" t="str">
        <f t="shared" si="20"/>
        <v>S</v>
      </c>
      <c r="AO93" s="99">
        <f>IF(AN$81="Khối 6",'[1]PHAN CONG LOP DAY CUA GV'!$AE14,IF(AN$81="Khối 7",'[1]PHAN CONG LOP DAY CUA GV'!$AF14,IF(AN$81="Khối 8",'[1]PHAN CONG LOP DAY CUA GV'!$AG14,'[1]PHAN CONG LOP DAY CUA GV'!$AH14)))</f>
        <v>4</v>
      </c>
    </row>
    <row r="94" spans="2:44" x14ac:dyDescent="0.25">
      <c r="B94" s="96" t="s">
        <v>49</v>
      </c>
      <c r="C94" s="97"/>
      <c r="D94" s="98" t="str">
        <f t="shared" si="2"/>
        <v>S</v>
      </c>
      <c r="E94" s="99">
        <f>IF(D$81="Khối 6",'[1]PHAN CONG LOP DAY CUA GV'!$AE15,IF(D$81="Khối 7",'[1]PHAN CONG LOP DAY CUA GV'!$AF15,IF(D$81="Khối 8",'[1]PHAN CONG LOP DAY CUA GV'!$AG15,'[1]PHAN CONG LOP DAY CUA GV'!$AH15)))</f>
        <v>2</v>
      </c>
      <c r="F94" s="98" t="str">
        <f t="shared" si="3"/>
        <v>S</v>
      </c>
      <c r="G94" s="99">
        <f>IF(F$81="Khối 6",'[1]PHAN CONG LOP DAY CUA GV'!$AE15,IF(F$81="Khối 7",'[1]PHAN CONG LOP DAY CUA GV'!$AF15,IF(F$81="Khối 8",'[1]PHAN CONG LOP DAY CUA GV'!$AG15,'[1]PHAN CONG LOP DAY CUA GV'!$AH15)))</f>
        <v>2</v>
      </c>
      <c r="H94" s="98" t="str">
        <f t="shared" si="4"/>
        <v>S</v>
      </c>
      <c r="I94" s="99">
        <f>IF(H$81="Khối 6",'[1]PHAN CONG LOP DAY CUA GV'!$AE15,IF(H$81="Khối 7",'[1]PHAN CONG LOP DAY CUA GV'!$AF15,IF(H$81="Khối 8",'[1]PHAN CONG LOP DAY CUA GV'!$AG15,'[1]PHAN CONG LOP DAY CUA GV'!$AH15)))</f>
        <v>2</v>
      </c>
      <c r="J94" s="98" t="str">
        <f t="shared" si="5"/>
        <v>S</v>
      </c>
      <c r="K94" s="99">
        <f>IF(J$81="Khối 6",'[1]PHAN CONG LOP DAY CUA GV'!$AE15,IF(J$81="Khối 7",'[1]PHAN CONG LOP DAY CUA GV'!$AF15,IF(J$81="Khối 8",'[1]PHAN CONG LOP DAY CUA GV'!$AG15,'[1]PHAN CONG LOP DAY CUA GV'!$AH15)))</f>
        <v>2</v>
      </c>
      <c r="L94" s="98" t="str">
        <f t="shared" si="6"/>
        <v>S</v>
      </c>
      <c r="M94" s="99">
        <f>IF(L$81="Khối 6",'[1]PHAN CONG LOP DAY CUA GV'!$AE15,IF(L$81="Khối 7",'[1]PHAN CONG LOP DAY CUA GV'!$AF15,IF(L$81="Khối 8",'[1]PHAN CONG LOP DAY CUA GV'!$AG15,'[1]PHAN CONG LOP DAY CUA GV'!$AH15)))</f>
        <v>2</v>
      </c>
      <c r="N94" s="98" t="str">
        <f t="shared" si="7"/>
        <v>S</v>
      </c>
      <c r="O94" s="99">
        <f>IF(N$81="Khối 6",'[1]PHAN CONG LOP DAY CUA GV'!$AE15,IF(N$81="Khối 7",'[1]PHAN CONG LOP DAY CUA GV'!$AF15,IF(N$81="Khối 8",'[1]PHAN CONG LOP DAY CUA GV'!$AG15,'[1]PHAN CONG LOP DAY CUA GV'!$AH15)))</f>
        <v>2</v>
      </c>
      <c r="P94" s="98" t="str">
        <f t="shared" si="8"/>
        <v>S</v>
      </c>
      <c r="Q94" s="99">
        <f>IF(P$81="Khối 6",'[1]PHAN CONG LOP DAY CUA GV'!$AE15,IF(P$81="Khối 7",'[1]PHAN CONG LOP DAY CUA GV'!$AF15,IF(P$81="Khối 8",'[1]PHAN CONG LOP DAY CUA GV'!$AG15,'[1]PHAN CONG LOP DAY CUA GV'!$AH15)))</f>
        <v>2</v>
      </c>
      <c r="R94" s="98" t="str">
        <f t="shared" si="9"/>
        <v>S</v>
      </c>
      <c r="S94" s="99">
        <f>IF(R$81="Khối 6",'[1]PHAN CONG LOP DAY CUA GV'!$AE15,IF(R$81="Khối 7",'[1]PHAN CONG LOP DAY CUA GV'!$AF15,IF(R$81="Khối 8",'[1]PHAN CONG LOP DAY CUA GV'!$AG15,'[1]PHAN CONG LOP DAY CUA GV'!$AH15)))</f>
        <v>2</v>
      </c>
      <c r="T94" s="98" t="str">
        <f t="shared" si="10"/>
        <v>S</v>
      </c>
      <c r="U94" s="99">
        <f>IF(T$81="Khối 6",'[1]PHAN CONG LOP DAY CUA GV'!$AE15,IF(T$81="Khối 7",'[1]PHAN CONG LOP DAY CUA GV'!$AF15,IF(T$81="Khối 8",'[1]PHAN CONG LOP DAY CUA GV'!$AG15,'[1]PHAN CONG LOP DAY CUA GV'!$AH15)))</f>
        <v>2</v>
      </c>
      <c r="V94" s="98" t="str">
        <f t="shared" si="11"/>
        <v>S</v>
      </c>
      <c r="W94" s="99">
        <f>IF(V$81="Khối 6",'[1]PHAN CONG LOP DAY CUA GV'!$AE15,IF(V$81="Khối 7",'[1]PHAN CONG LOP DAY CUA GV'!$AF15,IF(V$81="Khối 8",'[1]PHAN CONG LOP DAY CUA GV'!$AG15,'[1]PHAN CONG LOP DAY CUA GV'!$AH15)))</f>
        <v>2</v>
      </c>
      <c r="X94" s="98" t="str">
        <f t="shared" si="12"/>
        <v>S</v>
      </c>
      <c r="Y94" s="99">
        <f>IF(X$81="Khối 6",'[1]PHAN CONG LOP DAY CUA GV'!$AE15,IF(X$81="Khối 7",'[1]PHAN CONG LOP DAY CUA GV'!$AF15,IF(X$81="Khối 8",'[1]PHAN CONG LOP DAY CUA GV'!$AG15,'[1]PHAN CONG LOP DAY CUA GV'!$AH15)))</f>
        <v>2</v>
      </c>
      <c r="Z94" s="98" t="str">
        <f t="shared" si="13"/>
        <v>S</v>
      </c>
      <c r="AA94" s="99">
        <f>IF(Z$81="Khối 6",'[1]PHAN CONG LOP DAY CUA GV'!$AE15,IF(Z$81="Khối 7",'[1]PHAN CONG LOP DAY CUA GV'!$AF15,IF(Z$81="Khối 8",'[1]PHAN CONG LOP DAY CUA GV'!$AG15,'[1]PHAN CONG LOP DAY CUA GV'!$AH15)))</f>
        <v>2</v>
      </c>
      <c r="AB94" s="98" t="str">
        <f t="shared" si="14"/>
        <v>S</v>
      </c>
      <c r="AC94" s="99">
        <f>IF(AB$81="Khối 6",'[1]PHAN CONG LOP DAY CUA GV'!$AE15,IF(AB$81="Khối 7",'[1]PHAN CONG LOP DAY CUA GV'!$AF15,IF(AB$81="Khối 8",'[1]PHAN CONG LOP DAY CUA GV'!$AG15,'[1]PHAN CONG LOP DAY CUA GV'!$AH15)))</f>
        <v>2</v>
      </c>
      <c r="AD94" s="98" t="str">
        <f t="shared" si="15"/>
        <v>S</v>
      </c>
      <c r="AE94" s="99">
        <f>IF(AD$81="Khối 6",'[1]PHAN CONG LOP DAY CUA GV'!$AE15,IF(AD$81="Khối 7",'[1]PHAN CONG LOP DAY CUA GV'!$AF15,IF(AD$81="Khối 8",'[1]PHAN CONG LOP DAY CUA GV'!$AG15,'[1]PHAN CONG LOP DAY CUA GV'!$AH15)))</f>
        <v>2</v>
      </c>
      <c r="AF94" s="98" t="str">
        <f t="shared" si="16"/>
        <v>S</v>
      </c>
      <c r="AG94" s="99">
        <f>IF(AF$81="Khối 6",'[1]PHAN CONG LOP DAY CUA GV'!$AE15,IF(AF$81="Khối 7",'[1]PHAN CONG LOP DAY CUA GV'!$AF15,IF(AF$81="Khối 8",'[1]PHAN CONG LOP DAY CUA GV'!$AG15,'[1]PHAN CONG LOP DAY CUA GV'!$AH15)))</f>
        <v>2</v>
      </c>
      <c r="AH94" s="98" t="str">
        <f t="shared" si="17"/>
        <v>S</v>
      </c>
      <c r="AI94" s="99">
        <f>IF(AH$81="Khối 6",'[1]PHAN CONG LOP DAY CUA GV'!$AE15,IF(AH$81="Khối 7",'[1]PHAN CONG LOP DAY CUA GV'!$AF15,IF(AH$81="Khối 8",'[1]PHAN CONG LOP DAY CUA GV'!$AG15,'[1]PHAN CONG LOP DAY CUA GV'!$AH15)))</f>
        <v>2</v>
      </c>
      <c r="AJ94" s="98" t="str">
        <f t="shared" si="18"/>
        <v>S</v>
      </c>
      <c r="AK94" s="99">
        <f>IF(AJ$81="Khối 6",'[1]PHAN CONG LOP DAY CUA GV'!$AE15,IF(AJ$81="Khối 7",'[1]PHAN CONG LOP DAY CUA GV'!$AF15,IF(AJ$81="Khối 8",'[1]PHAN CONG LOP DAY CUA GV'!$AG15,'[1]PHAN CONG LOP DAY CUA GV'!$AH15)))</f>
        <v>2</v>
      </c>
      <c r="AL94" s="98" t="str">
        <f t="shared" si="19"/>
        <v>S</v>
      </c>
      <c r="AM94" s="99">
        <f>IF(AL$81="Khối 6",'[1]PHAN CONG LOP DAY CUA GV'!$AE15,IF(AL$81="Khối 7",'[1]PHAN CONG LOP DAY CUA GV'!$AF15,IF(AL$81="Khối 8",'[1]PHAN CONG LOP DAY CUA GV'!$AG15,'[1]PHAN CONG LOP DAY CUA GV'!$AH15)))</f>
        <v>2</v>
      </c>
      <c r="AN94" s="98" t="str">
        <f t="shared" si="20"/>
        <v>S</v>
      </c>
      <c r="AO94" s="99">
        <f>IF(AN$81="Khối 6",'[1]PHAN CONG LOP DAY CUA GV'!$AE15,IF(AN$81="Khối 7",'[1]PHAN CONG LOP DAY CUA GV'!$AF15,IF(AN$81="Khối 8",'[1]PHAN CONG LOP DAY CUA GV'!$AG15,'[1]PHAN CONG LOP DAY CUA GV'!$AH15)))</f>
        <v>2</v>
      </c>
    </row>
    <row r="95" spans="2:44" x14ac:dyDescent="0.25">
      <c r="B95" s="96" t="s">
        <v>50</v>
      </c>
      <c r="C95" s="97"/>
      <c r="D95" s="98" t="str">
        <f t="shared" si="2"/>
        <v>S</v>
      </c>
      <c r="E95" s="99">
        <f>IF(D$81="Khối 6",'[1]PHAN CONG LOP DAY CUA GV'!$AE16,IF(D$81="Khối 7",'[1]PHAN CONG LOP DAY CUA GV'!$AF16,IF(D$81="Khối 8",'[1]PHAN CONG LOP DAY CUA GV'!$AG16,'[1]PHAN CONG LOP DAY CUA GV'!$AH16)))</f>
        <v>1</v>
      </c>
      <c r="F95" s="98" t="str">
        <f t="shared" si="3"/>
        <v>S</v>
      </c>
      <c r="G95" s="99">
        <f>IF(F$81="Khối 6",'[1]PHAN CONG LOP DAY CUA GV'!$AE16,IF(F$81="Khối 7",'[1]PHAN CONG LOP DAY CUA GV'!$AF16,IF(F$81="Khối 8",'[1]PHAN CONG LOP DAY CUA GV'!$AG16,'[1]PHAN CONG LOP DAY CUA GV'!$AH16)))</f>
        <v>1</v>
      </c>
      <c r="H95" s="98" t="str">
        <f t="shared" si="4"/>
        <v>S</v>
      </c>
      <c r="I95" s="99">
        <f>IF(H$81="Khối 6",'[1]PHAN CONG LOP DAY CUA GV'!$AE16,IF(H$81="Khối 7",'[1]PHAN CONG LOP DAY CUA GV'!$AF16,IF(H$81="Khối 8",'[1]PHAN CONG LOP DAY CUA GV'!$AG16,'[1]PHAN CONG LOP DAY CUA GV'!$AH16)))</f>
        <v>1</v>
      </c>
      <c r="J95" s="98" t="str">
        <f t="shared" si="5"/>
        <v>S</v>
      </c>
      <c r="K95" s="99">
        <f>IF(J$81="Khối 6",'[1]PHAN CONG LOP DAY CUA GV'!$AE16,IF(J$81="Khối 7",'[1]PHAN CONG LOP DAY CUA GV'!$AF16,IF(J$81="Khối 8",'[1]PHAN CONG LOP DAY CUA GV'!$AG16,'[1]PHAN CONG LOP DAY CUA GV'!$AH16)))</f>
        <v>1</v>
      </c>
      <c r="L95" s="98" t="str">
        <f t="shared" si="6"/>
        <v>S</v>
      </c>
      <c r="M95" s="99">
        <f>IF(L$81="Khối 6",'[1]PHAN CONG LOP DAY CUA GV'!$AE16,IF(L$81="Khối 7",'[1]PHAN CONG LOP DAY CUA GV'!$AF16,IF(L$81="Khối 8",'[1]PHAN CONG LOP DAY CUA GV'!$AG16,'[1]PHAN CONG LOP DAY CUA GV'!$AH16)))</f>
        <v>1</v>
      </c>
      <c r="N95" s="98" t="str">
        <f t="shared" si="7"/>
        <v>S</v>
      </c>
      <c r="O95" s="99">
        <f>IF(N$81="Khối 6",'[1]PHAN CONG LOP DAY CUA GV'!$AE16,IF(N$81="Khối 7",'[1]PHAN CONG LOP DAY CUA GV'!$AF16,IF(N$81="Khối 8",'[1]PHAN CONG LOP DAY CUA GV'!$AG16,'[1]PHAN CONG LOP DAY CUA GV'!$AH16)))</f>
        <v>1</v>
      </c>
      <c r="P95" s="98" t="str">
        <f t="shared" si="8"/>
        <v>S</v>
      </c>
      <c r="Q95" s="99">
        <f>IF(P$81="Khối 6",'[1]PHAN CONG LOP DAY CUA GV'!$AE16,IF(P$81="Khối 7",'[1]PHAN CONG LOP DAY CUA GV'!$AF16,IF(P$81="Khối 8",'[1]PHAN CONG LOP DAY CUA GV'!$AG16,'[1]PHAN CONG LOP DAY CUA GV'!$AH16)))</f>
        <v>1</v>
      </c>
      <c r="R95" s="98" t="str">
        <f t="shared" si="9"/>
        <v>S</v>
      </c>
      <c r="S95" s="99">
        <f>IF(R$81="Khối 6",'[1]PHAN CONG LOP DAY CUA GV'!$AE16,IF(R$81="Khối 7",'[1]PHAN CONG LOP DAY CUA GV'!$AF16,IF(R$81="Khối 8",'[1]PHAN CONG LOP DAY CUA GV'!$AG16,'[1]PHAN CONG LOP DAY CUA GV'!$AH16)))</f>
        <v>1</v>
      </c>
      <c r="T95" s="98" t="str">
        <f t="shared" si="10"/>
        <v>S</v>
      </c>
      <c r="U95" s="99">
        <f>IF(T$81="Khối 6",'[1]PHAN CONG LOP DAY CUA GV'!$AE16,IF(T$81="Khối 7",'[1]PHAN CONG LOP DAY CUA GV'!$AF16,IF(T$81="Khối 8",'[1]PHAN CONG LOP DAY CUA GV'!$AG16,'[1]PHAN CONG LOP DAY CUA GV'!$AH16)))</f>
        <v>1</v>
      </c>
      <c r="V95" s="98" t="str">
        <f t="shared" si="11"/>
        <v>S</v>
      </c>
      <c r="W95" s="99">
        <f>IF(V$81="Khối 6",'[1]PHAN CONG LOP DAY CUA GV'!$AE16,IF(V$81="Khối 7",'[1]PHAN CONG LOP DAY CUA GV'!$AF16,IF(V$81="Khối 8",'[1]PHAN CONG LOP DAY CUA GV'!$AG16,'[1]PHAN CONG LOP DAY CUA GV'!$AH16)))</f>
        <v>1</v>
      </c>
      <c r="X95" s="98" t="str">
        <f t="shared" si="12"/>
        <v>S</v>
      </c>
      <c r="Y95" s="99">
        <f>IF(X$81="Khối 6",'[1]PHAN CONG LOP DAY CUA GV'!$AE16,IF(X$81="Khối 7",'[1]PHAN CONG LOP DAY CUA GV'!$AF16,IF(X$81="Khối 8",'[1]PHAN CONG LOP DAY CUA GV'!$AG16,'[1]PHAN CONG LOP DAY CUA GV'!$AH16)))</f>
        <v>1</v>
      </c>
      <c r="Z95" s="98" t="str">
        <f t="shared" si="13"/>
        <v>S</v>
      </c>
      <c r="AA95" s="99">
        <f>IF(Z$81="Khối 6",'[1]PHAN CONG LOP DAY CUA GV'!$AE16,IF(Z$81="Khối 7",'[1]PHAN CONG LOP DAY CUA GV'!$AF16,IF(Z$81="Khối 8",'[1]PHAN CONG LOP DAY CUA GV'!$AG16,'[1]PHAN CONG LOP DAY CUA GV'!$AH16)))</f>
        <v>1</v>
      </c>
      <c r="AB95" s="98" t="str">
        <f t="shared" si="14"/>
        <v>S</v>
      </c>
      <c r="AC95" s="99">
        <f>IF(AB$81="Khối 6",'[1]PHAN CONG LOP DAY CUA GV'!$AE16,IF(AB$81="Khối 7",'[1]PHAN CONG LOP DAY CUA GV'!$AF16,IF(AB$81="Khối 8",'[1]PHAN CONG LOP DAY CUA GV'!$AG16,'[1]PHAN CONG LOP DAY CUA GV'!$AH16)))</f>
        <v>1</v>
      </c>
      <c r="AD95" s="98" t="str">
        <f t="shared" si="15"/>
        <v>S</v>
      </c>
      <c r="AE95" s="99">
        <f>IF(AD$81="Khối 6",'[1]PHAN CONG LOP DAY CUA GV'!$AE16,IF(AD$81="Khối 7",'[1]PHAN CONG LOP DAY CUA GV'!$AF16,IF(AD$81="Khối 8",'[1]PHAN CONG LOP DAY CUA GV'!$AG16,'[1]PHAN CONG LOP DAY CUA GV'!$AH16)))</f>
        <v>1</v>
      </c>
      <c r="AF95" s="98" t="str">
        <f t="shared" si="16"/>
        <v>S</v>
      </c>
      <c r="AG95" s="99">
        <f>IF(AF$81="Khối 6",'[1]PHAN CONG LOP DAY CUA GV'!$AE16,IF(AF$81="Khối 7",'[1]PHAN CONG LOP DAY CUA GV'!$AF16,IF(AF$81="Khối 8",'[1]PHAN CONG LOP DAY CUA GV'!$AG16,'[1]PHAN CONG LOP DAY CUA GV'!$AH16)))</f>
        <v>1</v>
      </c>
      <c r="AH95" s="98" t="str">
        <f t="shared" si="17"/>
        <v>S</v>
      </c>
      <c r="AI95" s="99">
        <f>IF(AH$81="Khối 6",'[1]PHAN CONG LOP DAY CUA GV'!$AE16,IF(AH$81="Khối 7",'[1]PHAN CONG LOP DAY CUA GV'!$AF16,IF(AH$81="Khối 8",'[1]PHAN CONG LOP DAY CUA GV'!$AG16,'[1]PHAN CONG LOP DAY CUA GV'!$AH16)))</f>
        <v>1</v>
      </c>
      <c r="AJ95" s="98" t="str">
        <f t="shared" si="18"/>
        <v>S</v>
      </c>
      <c r="AK95" s="99">
        <f>IF(AJ$81="Khối 6",'[1]PHAN CONG LOP DAY CUA GV'!$AE16,IF(AJ$81="Khối 7",'[1]PHAN CONG LOP DAY CUA GV'!$AF16,IF(AJ$81="Khối 8",'[1]PHAN CONG LOP DAY CUA GV'!$AG16,'[1]PHAN CONG LOP DAY CUA GV'!$AH16)))</f>
        <v>1</v>
      </c>
      <c r="AL95" s="98" t="str">
        <f t="shared" si="19"/>
        <v>S</v>
      </c>
      <c r="AM95" s="99">
        <f>IF(AL$81="Khối 6",'[1]PHAN CONG LOP DAY CUA GV'!$AE16,IF(AL$81="Khối 7",'[1]PHAN CONG LOP DAY CUA GV'!$AF16,IF(AL$81="Khối 8",'[1]PHAN CONG LOP DAY CUA GV'!$AG16,'[1]PHAN CONG LOP DAY CUA GV'!$AH16)))</f>
        <v>1</v>
      </c>
      <c r="AN95" s="98" t="str">
        <f t="shared" si="20"/>
        <v>S</v>
      </c>
      <c r="AO95" s="99">
        <f>IF(AN$81="Khối 6",'[1]PHAN CONG LOP DAY CUA GV'!$AE16,IF(AN$81="Khối 7",'[1]PHAN CONG LOP DAY CUA GV'!$AF16,IF(AN$81="Khối 8",'[1]PHAN CONG LOP DAY CUA GV'!$AG16,'[1]PHAN CONG LOP DAY CUA GV'!$AH16)))</f>
        <v>1</v>
      </c>
    </row>
    <row r="96" spans="2:44" x14ac:dyDescent="0.25">
      <c r="B96" s="96" t="s">
        <v>34</v>
      </c>
      <c r="C96" s="97"/>
      <c r="D96" s="98" t="str">
        <f t="shared" si="2"/>
        <v>S</v>
      </c>
      <c r="E96" s="99">
        <f>IF(D$81="Khối 6",'[1]PHAN CONG LOP DAY CUA GV'!$AE17,IF(D$81="Khối 7",'[1]PHAN CONG LOP DAY CUA GV'!$AF17,IF(D$81="Khối 8",'[1]PHAN CONG LOP DAY CUA GV'!$AG17,'[1]PHAN CONG LOP DAY CUA GV'!$AH17)))</f>
        <v>1</v>
      </c>
      <c r="F96" s="98" t="str">
        <f t="shared" si="3"/>
        <v>S</v>
      </c>
      <c r="G96" s="99">
        <f>IF(F$81="Khối 6",'[1]PHAN CONG LOP DAY CUA GV'!$AE17,IF(F$81="Khối 7",'[1]PHAN CONG LOP DAY CUA GV'!$AF17,IF(F$81="Khối 8",'[1]PHAN CONG LOP DAY CUA GV'!$AG17,'[1]PHAN CONG LOP DAY CUA GV'!$AH17)))</f>
        <v>1</v>
      </c>
      <c r="H96" s="98" t="str">
        <f t="shared" si="4"/>
        <v>S</v>
      </c>
      <c r="I96" s="99">
        <f>IF(H$81="Khối 6",'[1]PHAN CONG LOP DAY CUA GV'!$AE17,IF(H$81="Khối 7",'[1]PHAN CONG LOP DAY CUA GV'!$AF17,IF(H$81="Khối 8",'[1]PHAN CONG LOP DAY CUA GV'!$AG17,'[1]PHAN CONG LOP DAY CUA GV'!$AH17)))</f>
        <v>1</v>
      </c>
      <c r="J96" s="98" t="str">
        <f t="shared" si="5"/>
        <v/>
      </c>
      <c r="K96" s="99">
        <f>IF(J$81="Khối 6",'[1]PHAN CONG LOP DAY CUA GV'!$AE17,IF(J$81="Khối 7",'[1]PHAN CONG LOP DAY CUA GV'!$AF17,IF(J$81="Khối 8",'[1]PHAN CONG LOP DAY CUA GV'!$AG17,'[1]PHAN CONG LOP DAY CUA GV'!$AH17)))</f>
        <v>1</v>
      </c>
      <c r="L96" s="98" t="str">
        <f t="shared" si="6"/>
        <v/>
      </c>
      <c r="M96" s="99">
        <f>IF(L$81="Khối 6",'[1]PHAN CONG LOP DAY CUA GV'!$AE17,IF(L$81="Khối 7",'[1]PHAN CONG LOP DAY CUA GV'!$AF17,IF(L$81="Khối 8",'[1]PHAN CONG LOP DAY CUA GV'!$AG17,'[1]PHAN CONG LOP DAY CUA GV'!$AH17)))</f>
        <v>1</v>
      </c>
      <c r="N96" s="98" t="str">
        <f t="shared" si="7"/>
        <v/>
      </c>
      <c r="O96" s="99">
        <f>IF(N$81="Khối 6",'[1]PHAN CONG LOP DAY CUA GV'!$AE17,IF(N$81="Khối 7",'[1]PHAN CONG LOP DAY CUA GV'!$AF17,IF(N$81="Khối 8",'[1]PHAN CONG LOP DAY CUA GV'!$AG17,'[1]PHAN CONG LOP DAY CUA GV'!$AH17)))</f>
        <v>1</v>
      </c>
      <c r="P96" s="98" t="str">
        <f t="shared" si="8"/>
        <v>S</v>
      </c>
      <c r="Q96" s="99">
        <f>IF(P$81="Khối 6",'[1]PHAN CONG LOP DAY CUA GV'!$AE17,IF(P$81="Khối 7",'[1]PHAN CONG LOP DAY CUA GV'!$AF17,IF(P$81="Khối 8",'[1]PHAN CONG LOP DAY CUA GV'!$AG17,'[1]PHAN CONG LOP DAY CUA GV'!$AH17)))</f>
        <v>1</v>
      </c>
      <c r="R96" s="98" t="str">
        <f t="shared" si="9"/>
        <v>S</v>
      </c>
      <c r="S96" s="99">
        <f>IF(R$81="Khối 6",'[1]PHAN CONG LOP DAY CUA GV'!$AE17,IF(R$81="Khối 7",'[1]PHAN CONG LOP DAY CUA GV'!$AF17,IF(R$81="Khối 8",'[1]PHAN CONG LOP DAY CUA GV'!$AG17,'[1]PHAN CONG LOP DAY CUA GV'!$AH17)))</f>
        <v>1</v>
      </c>
      <c r="T96" s="98" t="str">
        <f t="shared" si="10"/>
        <v>S</v>
      </c>
      <c r="U96" s="99">
        <f>IF(T$81="Khối 6",'[1]PHAN CONG LOP DAY CUA GV'!$AE17,IF(T$81="Khối 7",'[1]PHAN CONG LOP DAY CUA GV'!$AF17,IF(T$81="Khối 8",'[1]PHAN CONG LOP DAY CUA GV'!$AG17,'[1]PHAN CONG LOP DAY CUA GV'!$AH17)))</f>
        <v>1</v>
      </c>
      <c r="V96" s="98" t="str">
        <f t="shared" si="11"/>
        <v>S</v>
      </c>
      <c r="W96" s="99">
        <f>IF(V$81="Khối 6",'[1]PHAN CONG LOP DAY CUA GV'!$AE17,IF(V$81="Khối 7",'[1]PHAN CONG LOP DAY CUA GV'!$AF17,IF(V$81="Khối 8",'[1]PHAN CONG LOP DAY CUA GV'!$AG17,'[1]PHAN CONG LOP DAY CUA GV'!$AH17)))</f>
        <v>1</v>
      </c>
      <c r="X96" s="98" t="str">
        <f t="shared" si="12"/>
        <v>S</v>
      </c>
      <c r="Y96" s="99">
        <f>IF(X$81="Khối 6",'[1]PHAN CONG LOP DAY CUA GV'!$AE17,IF(X$81="Khối 7",'[1]PHAN CONG LOP DAY CUA GV'!$AF17,IF(X$81="Khối 8",'[1]PHAN CONG LOP DAY CUA GV'!$AG17,'[1]PHAN CONG LOP DAY CUA GV'!$AH17)))</f>
        <v>1</v>
      </c>
      <c r="Z96" s="98" t="str">
        <f t="shared" si="13"/>
        <v>S</v>
      </c>
      <c r="AA96" s="99">
        <f>IF(Z$81="Khối 6",'[1]PHAN CONG LOP DAY CUA GV'!$AE17,IF(Z$81="Khối 7",'[1]PHAN CONG LOP DAY CUA GV'!$AF17,IF(Z$81="Khối 8",'[1]PHAN CONG LOP DAY CUA GV'!$AG17,'[1]PHAN CONG LOP DAY CUA GV'!$AH17)))</f>
        <v>1</v>
      </c>
      <c r="AB96" s="98" t="str">
        <f t="shared" si="14"/>
        <v>S</v>
      </c>
      <c r="AC96" s="99">
        <f>IF(AB$81="Khối 6",'[1]PHAN CONG LOP DAY CUA GV'!$AE17,IF(AB$81="Khối 7",'[1]PHAN CONG LOP DAY CUA GV'!$AF17,IF(AB$81="Khối 8",'[1]PHAN CONG LOP DAY CUA GV'!$AG17,'[1]PHAN CONG LOP DAY CUA GV'!$AH17)))</f>
        <v>1</v>
      </c>
      <c r="AD96" s="98" t="str">
        <f t="shared" si="15"/>
        <v>S</v>
      </c>
      <c r="AE96" s="99">
        <f>IF(AD$81="Khối 6",'[1]PHAN CONG LOP DAY CUA GV'!$AE17,IF(AD$81="Khối 7",'[1]PHAN CONG LOP DAY CUA GV'!$AF17,IF(AD$81="Khối 8",'[1]PHAN CONG LOP DAY CUA GV'!$AG17,'[1]PHAN CONG LOP DAY CUA GV'!$AH17)))</f>
        <v>1</v>
      </c>
      <c r="AF96" s="98" t="str">
        <f t="shared" si="16"/>
        <v>S</v>
      </c>
      <c r="AG96" s="99">
        <f>IF(AF$81="Khối 6",'[1]PHAN CONG LOP DAY CUA GV'!$AE17,IF(AF$81="Khối 7",'[1]PHAN CONG LOP DAY CUA GV'!$AF17,IF(AF$81="Khối 8",'[1]PHAN CONG LOP DAY CUA GV'!$AG17,'[1]PHAN CONG LOP DAY CUA GV'!$AH17)))</f>
        <v>1</v>
      </c>
      <c r="AH96" s="98" t="str">
        <f t="shared" si="17"/>
        <v>S</v>
      </c>
      <c r="AI96" s="99">
        <f>IF(AH$81="Khối 6",'[1]PHAN CONG LOP DAY CUA GV'!$AE17,IF(AH$81="Khối 7",'[1]PHAN CONG LOP DAY CUA GV'!$AF17,IF(AH$81="Khối 8",'[1]PHAN CONG LOP DAY CUA GV'!$AG17,'[1]PHAN CONG LOP DAY CUA GV'!$AH17)))</f>
        <v>1</v>
      </c>
      <c r="AJ96" s="98" t="str">
        <f t="shared" si="18"/>
        <v>S</v>
      </c>
      <c r="AK96" s="99">
        <f>IF(AJ$81="Khối 6",'[1]PHAN CONG LOP DAY CUA GV'!$AE17,IF(AJ$81="Khối 7",'[1]PHAN CONG LOP DAY CUA GV'!$AF17,IF(AJ$81="Khối 8",'[1]PHAN CONG LOP DAY CUA GV'!$AG17,'[1]PHAN CONG LOP DAY CUA GV'!$AH17)))</f>
        <v>1</v>
      </c>
      <c r="AL96" s="98" t="str">
        <f t="shared" si="19"/>
        <v>S</v>
      </c>
      <c r="AM96" s="99">
        <f>IF(AL$81="Khối 6",'[1]PHAN CONG LOP DAY CUA GV'!$AE17,IF(AL$81="Khối 7",'[1]PHAN CONG LOP DAY CUA GV'!$AF17,IF(AL$81="Khối 8",'[1]PHAN CONG LOP DAY CUA GV'!$AG17,'[1]PHAN CONG LOP DAY CUA GV'!$AH17)))</f>
        <v>1</v>
      </c>
      <c r="AN96" s="98" t="str">
        <f t="shared" si="20"/>
        <v>S</v>
      </c>
      <c r="AO96" s="99">
        <f>IF(AN$81="Khối 6",'[1]PHAN CONG LOP DAY CUA GV'!$AE17,IF(AN$81="Khối 7",'[1]PHAN CONG LOP DAY CUA GV'!$AF17,IF(AN$81="Khối 8",'[1]PHAN CONG LOP DAY CUA GV'!$AG17,'[1]PHAN CONG LOP DAY CUA GV'!$AH17)))</f>
        <v>1</v>
      </c>
    </row>
    <row r="97" spans="2:41" x14ac:dyDescent="0.25">
      <c r="B97" s="100" t="s">
        <v>51</v>
      </c>
      <c r="C97" s="97"/>
      <c r="D97" s="98" t="str">
        <f t="shared" si="2"/>
        <v>S</v>
      </c>
      <c r="E97" s="99">
        <f>IF(D$81="Khối 6",'[1]PHAN CONG LOP DAY CUA GV'!$AE18,IF(D$81="Khối 7",'[1]PHAN CONG LOP DAY CUA GV'!$AF18,IF(D$81="Khối 8",'[1]PHAN CONG LOP DAY CUA GV'!$AG18,'[1]PHAN CONG LOP DAY CUA GV'!$AH18)))</f>
        <v>1</v>
      </c>
      <c r="F97" s="98" t="str">
        <f t="shared" si="3"/>
        <v>S</v>
      </c>
      <c r="G97" s="99">
        <f>IF(F$81="Khối 6",'[1]PHAN CONG LOP DAY CUA GV'!$AE18,IF(F$81="Khối 7",'[1]PHAN CONG LOP DAY CUA GV'!$AF18,IF(F$81="Khối 8",'[1]PHAN CONG LOP DAY CUA GV'!$AG18,'[1]PHAN CONG LOP DAY CUA GV'!$AH18)))</f>
        <v>1</v>
      </c>
      <c r="H97" s="98" t="str">
        <f t="shared" si="4"/>
        <v>S</v>
      </c>
      <c r="I97" s="99">
        <f>IF(H$81="Khối 6",'[1]PHAN CONG LOP DAY CUA GV'!$AE18,IF(H$81="Khối 7",'[1]PHAN CONG LOP DAY CUA GV'!$AF18,IF(H$81="Khối 8",'[1]PHAN CONG LOP DAY CUA GV'!$AG18,'[1]PHAN CONG LOP DAY CUA GV'!$AH18)))</f>
        <v>1</v>
      </c>
      <c r="J97" s="98" t="str">
        <f t="shared" si="5"/>
        <v>S</v>
      </c>
      <c r="K97" s="99">
        <f>IF(J$81="Khối 6",'[1]PHAN CONG LOP DAY CUA GV'!$AE18,IF(J$81="Khối 7",'[1]PHAN CONG LOP DAY CUA GV'!$AF18,IF(J$81="Khối 8",'[1]PHAN CONG LOP DAY CUA GV'!$AG18,'[1]PHAN CONG LOP DAY CUA GV'!$AH18)))</f>
        <v>1</v>
      </c>
      <c r="L97" s="98" t="str">
        <f t="shared" si="6"/>
        <v>S</v>
      </c>
      <c r="M97" s="99">
        <f>IF(L$81="Khối 6",'[1]PHAN CONG LOP DAY CUA GV'!$AE18,IF(L$81="Khối 7",'[1]PHAN CONG LOP DAY CUA GV'!$AF18,IF(L$81="Khối 8",'[1]PHAN CONG LOP DAY CUA GV'!$AG18,'[1]PHAN CONG LOP DAY CUA GV'!$AH18)))</f>
        <v>1</v>
      </c>
      <c r="N97" s="98" t="str">
        <f t="shared" si="7"/>
        <v>S</v>
      </c>
      <c r="O97" s="99">
        <f>IF(N$81="Khối 6",'[1]PHAN CONG LOP DAY CUA GV'!$AE18,IF(N$81="Khối 7",'[1]PHAN CONG LOP DAY CUA GV'!$AF18,IF(N$81="Khối 8",'[1]PHAN CONG LOP DAY CUA GV'!$AG18,'[1]PHAN CONG LOP DAY CUA GV'!$AH18)))</f>
        <v>1</v>
      </c>
      <c r="P97" s="98" t="str">
        <f t="shared" si="8"/>
        <v>S</v>
      </c>
      <c r="Q97" s="99">
        <f>IF(P$81="Khối 6",'[1]PHAN CONG LOP DAY CUA GV'!$AE18,IF(P$81="Khối 7",'[1]PHAN CONG LOP DAY CUA GV'!$AF18,IF(P$81="Khối 8",'[1]PHAN CONG LOP DAY CUA GV'!$AG18,'[1]PHAN CONG LOP DAY CUA GV'!$AH18)))</f>
        <v>1</v>
      </c>
      <c r="R97" s="98" t="str">
        <f t="shared" si="9"/>
        <v>S</v>
      </c>
      <c r="S97" s="99">
        <f>IF(R$81="Khối 6",'[1]PHAN CONG LOP DAY CUA GV'!$AE18,IF(R$81="Khối 7",'[1]PHAN CONG LOP DAY CUA GV'!$AF18,IF(R$81="Khối 8",'[1]PHAN CONG LOP DAY CUA GV'!$AG18,'[1]PHAN CONG LOP DAY CUA GV'!$AH18)))</f>
        <v>1</v>
      </c>
      <c r="T97" s="98" t="str">
        <f t="shared" si="10"/>
        <v>S</v>
      </c>
      <c r="U97" s="99">
        <f>IF(T$81="Khối 6",'[1]PHAN CONG LOP DAY CUA GV'!$AE18,IF(T$81="Khối 7",'[1]PHAN CONG LOP DAY CUA GV'!$AF18,IF(T$81="Khối 8",'[1]PHAN CONG LOP DAY CUA GV'!$AG18,'[1]PHAN CONG LOP DAY CUA GV'!$AH18)))</f>
        <v>1</v>
      </c>
      <c r="V97" s="98" t="str">
        <f t="shared" si="11"/>
        <v>S</v>
      </c>
      <c r="W97" s="99">
        <f>IF(V$81="Khối 6",'[1]PHAN CONG LOP DAY CUA GV'!$AE18,IF(V$81="Khối 7",'[1]PHAN CONG LOP DAY CUA GV'!$AF18,IF(V$81="Khối 8",'[1]PHAN CONG LOP DAY CUA GV'!$AG18,'[1]PHAN CONG LOP DAY CUA GV'!$AH18)))</f>
        <v>1</v>
      </c>
      <c r="X97" s="98" t="str">
        <f t="shared" si="12"/>
        <v>S</v>
      </c>
      <c r="Y97" s="99">
        <f>IF(X$81="Khối 6",'[1]PHAN CONG LOP DAY CUA GV'!$AE18,IF(X$81="Khối 7",'[1]PHAN CONG LOP DAY CUA GV'!$AF18,IF(X$81="Khối 8",'[1]PHAN CONG LOP DAY CUA GV'!$AG18,'[1]PHAN CONG LOP DAY CUA GV'!$AH18)))</f>
        <v>1</v>
      </c>
      <c r="Z97" s="98" t="str">
        <f t="shared" si="13"/>
        <v>S</v>
      </c>
      <c r="AA97" s="99">
        <f>IF(Z$81="Khối 6",'[1]PHAN CONG LOP DAY CUA GV'!$AE18,IF(Z$81="Khối 7",'[1]PHAN CONG LOP DAY CUA GV'!$AF18,IF(Z$81="Khối 8",'[1]PHAN CONG LOP DAY CUA GV'!$AG18,'[1]PHAN CONG LOP DAY CUA GV'!$AH18)))</f>
        <v>1</v>
      </c>
      <c r="AB97" s="98" t="str">
        <f t="shared" si="14"/>
        <v>S</v>
      </c>
      <c r="AC97" s="99">
        <f>IF(AB$81="Khối 6",'[1]PHAN CONG LOP DAY CUA GV'!$AE18,IF(AB$81="Khối 7",'[1]PHAN CONG LOP DAY CUA GV'!$AF18,IF(AB$81="Khối 8",'[1]PHAN CONG LOP DAY CUA GV'!$AG18,'[1]PHAN CONG LOP DAY CUA GV'!$AH18)))</f>
        <v>1</v>
      </c>
      <c r="AD97" s="98" t="str">
        <f t="shared" si="15"/>
        <v>S</v>
      </c>
      <c r="AE97" s="99">
        <f>IF(AD$81="Khối 6",'[1]PHAN CONG LOP DAY CUA GV'!$AE18,IF(AD$81="Khối 7",'[1]PHAN CONG LOP DAY CUA GV'!$AF18,IF(AD$81="Khối 8",'[1]PHAN CONG LOP DAY CUA GV'!$AG18,'[1]PHAN CONG LOP DAY CUA GV'!$AH18)))</f>
        <v>1</v>
      </c>
      <c r="AF97" s="98" t="str">
        <f t="shared" si="16"/>
        <v>S</v>
      </c>
      <c r="AG97" s="99">
        <f>IF(AF$81="Khối 6",'[1]PHAN CONG LOP DAY CUA GV'!$AE18,IF(AF$81="Khối 7",'[1]PHAN CONG LOP DAY CUA GV'!$AF18,IF(AF$81="Khối 8",'[1]PHAN CONG LOP DAY CUA GV'!$AG18,'[1]PHAN CONG LOP DAY CUA GV'!$AH18)))</f>
        <v>1</v>
      </c>
      <c r="AH97" s="98" t="str">
        <f t="shared" si="17"/>
        <v>S</v>
      </c>
      <c r="AI97" s="99">
        <f>IF(AH$81="Khối 6",'[1]PHAN CONG LOP DAY CUA GV'!$AE18,IF(AH$81="Khối 7",'[1]PHAN CONG LOP DAY CUA GV'!$AF18,IF(AH$81="Khối 8",'[1]PHAN CONG LOP DAY CUA GV'!$AG18,'[1]PHAN CONG LOP DAY CUA GV'!$AH18)))</f>
        <v>1</v>
      </c>
      <c r="AJ97" s="98" t="str">
        <f t="shared" si="18"/>
        <v>S</v>
      </c>
      <c r="AK97" s="99">
        <f>IF(AJ$81="Khối 6",'[1]PHAN CONG LOP DAY CUA GV'!$AE18,IF(AJ$81="Khối 7",'[1]PHAN CONG LOP DAY CUA GV'!$AF18,IF(AJ$81="Khối 8",'[1]PHAN CONG LOP DAY CUA GV'!$AG18,'[1]PHAN CONG LOP DAY CUA GV'!$AH18)))</f>
        <v>1</v>
      </c>
      <c r="AL97" s="98" t="str">
        <f t="shared" si="19"/>
        <v>S</v>
      </c>
      <c r="AM97" s="99">
        <f>IF(AL$81="Khối 6",'[1]PHAN CONG LOP DAY CUA GV'!$AE18,IF(AL$81="Khối 7",'[1]PHAN CONG LOP DAY CUA GV'!$AF18,IF(AL$81="Khối 8",'[1]PHAN CONG LOP DAY CUA GV'!$AG18,'[1]PHAN CONG LOP DAY CUA GV'!$AH18)))</f>
        <v>1</v>
      </c>
      <c r="AN97" s="98" t="str">
        <f t="shared" si="20"/>
        <v>S</v>
      </c>
      <c r="AO97" s="99">
        <f>IF(AN$81="Khối 6",'[1]PHAN CONG LOP DAY CUA GV'!$AE18,IF(AN$81="Khối 7",'[1]PHAN CONG LOP DAY CUA GV'!$AF18,IF(AN$81="Khối 8",'[1]PHAN CONG LOP DAY CUA GV'!$AG18,'[1]PHAN CONG LOP DAY CUA GV'!$AH18)))</f>
        <v>1</v>
      </c>
    </row>
    <row r="98" spans="2:41" x14ac:dyDescent="0.25">
      <c r="B98" s="100" t="s">
        <v>52</v>
      </c>
      <c r="C98" s="97"/>
      <c r="D98" s="98" t="str">
        <f t="shared" si="2"/>
        <v>S</v>
      </c>
      <c r="E98" s="99">
        <f>IF(D$81="Khối 6",'[1]PHAN CONG LOP DAY CUA GV'!$AE19,IF(D$81="Khối 7",'[1]PHAN CONG LOP DAY CUA GV'!$AF19,IF(D$81="Khối 8",'[1]PHAN CONG LOP DAY CUA GV'!$AG19,'[1]PHAN CONG LOP DAY CUA GV'!$AH19)))</f>
        <v>1</v>
      </c>
      <c r="F98" s="98" t="str">
        <f t="shared" si="3"/>
        <v>S</v>
      </c>
      <c r="G98" s="99">
        <f>IF(F$81="Khối 6",'[1]PHAN CONG LOP DAY CUA GV'!$AE19,IF(F$81="Khối 7",'[1]PHAN CONG LOP DAY CUA GV'!$AF19,IF(F$81="Khối 8",'[1]PHAN CONG LOP DAY CUA GV'!$AG19,'[1]PHAN CONG LOP DAY CUA GV'!$AH19)))</f>
        <v>1</v>
      </c>
      <c r="H98" s="98" t="str">
        <f t="shared" si="4"/>
        <v>S</v>
      </c>
      <c r="I98" s="99">
        <f>IF(H$81="Khối 6",'[1]PHAN CONG LOP DAY CUA GV'!$AE19,IF(H$81="Khối 7",'[1]PHAN CONG LOP DAY CUA GV'!$AF19,IF(H$81="Khối 8",'[1]PHAN CONG LOP DAY CUA GV'!$AG19,'[1]PHAN CONG LOP DAY CUA GV'!$AH19)))</f>
        <v>1</v>
      </c>
      <c r="J98" s="98" t="str">
        <f t="shared" si="5"/>
        <v>S</v>
      </c>
      <c r="K98" s="99">
        <f>IF(J$81="Khối 6",'[1]PHAN CONG LOP DAY CUA GV'!$AE19,IF(J$81="Khối 7",'[1]PHAN CONG LOP DAY CUA GV'!$AF19,IF(J$81="Khối 8",'[1]PHAN CONG LOP DAY CUA GV'!$AG19,'[1]PHAN CONG LOP DAY CUA GV'!$AH19)))</f>
        <v>1</v>
      </c>
      <c r="L98" s="98" t="str">
        <f t="shared" si="6"/>
        <v>S</v>
      </c>
      <c r="M98" s="99">
        <f>IF(L$81="Khối 6",'[1]PHAN CONG LOP DAY CUA GV'!$AE19,IF(L$81="Khối 7",'[1]PHAN CONG LOP DAY CUA GV'!$AF19,IF(L$81="Khối 8",'[1]PHAN CONG LOP DAY CUA GV'!$AG19,'[1]PHAN CONG LOP DAY CUA GV'!$AH19)))</f>
        <v>1</v>
      </c>
      <c r="N98" s="98" t="str">
        <f t="shared" si="7"/>
        <v>S</v>
      </c>
      <c r="O98" s="99">
        <f>IF(N$81="Khối 6",'[1]PHAN CONG LOP DAY CUA GV'!$AE19,IF(N$81="Khối 7",'[1]PHAN CONG LOP DAY CUA GV'!$AF19,IF(N$81="Khối 8",'[1]PHAN CONG LOP DAY CUA GV'!$AG19,'[1]PHAN CONG LOP DAY CUA GV'!$AH19)))</f>
        <v>1</v>
      </c>
      <c r="P98" s="98" t="str">
        <f t="shared" si="8"/>
        <v>S</v>
      </c>
      <c r="Q98" s="99">
        <f>IF(P$81="Khối 6",'[1]PHAN CONG LOP DAY CUA GV'!$AE19,IF(P$81="Khối 7",'[1]PHAN CONG LOP DAY CUA GV'!$AF19,IF(P$81="Khối 8",'[1]PHAN CONG LOP DAY CUA GV'!$AG19,'[1]PHAN CONG LOP DAY CUA GV'!$AH19)))</f>
        <v>1</v>
      </c>
      <c r="R98" s="98" t="str">
        <f t="shared" si="9"/>
        <v>S</v>
      </c>
      <c r="S98" s="99">
        <f>IF(R$81="Khối 6",'[1]PHAN CONG LOP DAY CUA GV'!$AE19,IF(R$81="Khối 7",'[1]PHAN CONG LOP DAY CUA GV'!$AF19,IF(R$81="Khối 8",'[1]PHAN CONG LOP DAY CUA GV'!$AG19,'[1]PHAN CONG LOP DAY CUA GV'!$AH19)))</f>
        <v>1</v>
      </c>
      <c r="T98" s="98" t="str">
        <f t="shared" si="10"/>
        <v>S</v>
      </c>
      <c r="U98" s="99">
        <f>IF(T$81="Khối 6",'[1]PHAN CONG LOP DAY CUA GV'!$AE19,IF(T$81="Khối 7",'[1]PHAN CONG LOP DAY CUA GV'!$AF19,IF(T$81="Khối 8",'[1]PHAN CONG LOP DAY CUA GV'!$AG19,'[1]PHAN CONG LOP DAY CUA GV'!$AH19)))</f>
        <v>1</v>
      </c>
      <c r="V98" s="98" t="str">
        <f t="shared" si="11"/>
        <v>S</v>
      </c>
      <c r="W98" s="99">
        <f>IF(V$81="Khối 6",'[1]PHAN CONG LOP DAY CUA GV'!$AE19,IF(V$81="Khối 7",'[1]PHAN CONG LOP DAY CUA GV'!$AF19,IF(V$81="Khối 8",'[1]PHAN CONG LOP DAY CUA GV'!$AG19,'[1]PHAN CONG LOP DAY CUA GV'!$AH19)))</f>
        <v>1</v>
      </c>
      <c r="X98" s="98" t="str">
        <f t="shared" si="12"/>
        <v>S</v>
      </c>
      <c r="Y98" s="99">
        <f>IF(X$81="Khối 6",'[1]PHAN CONG LOP DAY CUA GV'!$AE19,IF(X$81="Khối 7",'[1]PHAN CONG LOP DAY CUA GV'!$AF19,IF(X$81="Khối 8",'[1]PHAN CONG LOP DAY CUA GV'!$AG19,'[1]PHAN CONG LOP DAY CUA GV'!$AH19)))</f>
        <v>1</v>
      </c>
      <c r="Z98" s="98" t="str">
        <f t="shared" si="13"/>
        <v>S</v>
      </c>
      <c r="AA98" s="99">
        <f>IF(Z$81="Khối 6",'[1]PHAN CONG LOP DAY CUA GV'!$AE19,IF(Z$81="Khối 7",'[1]PHAN CONG LOP DAY CUA GV'!$AF19,IF(Z$81="Khối 8",'[1]PHAN CONG LOP DAY CUA GV'!$AG19,'[1]PHAN CONG LOP DAY CUA GV'!$AH19)))</f>
        <v>1</v>
      </c>
      <c r="AB98" s="98" t="str">
        <f t="shared" si="14"/>
        <v>S</v>
      </c>
      <c r="AC98" s="99">
        <f>IF(AB$81="Khối 6",'[1]PHAN CONG LOP DAY CUA GV'!$AE19,IF(AB$81="Khối 7",'[1]PHAN CONG LOP DAY CUA GV'!$AF19,IF(AB$81="Khối 8",'[1]PHAN CONG LOP DAY CUA GV'!$AG19,'[1]PHAN CONG LOP DAY CUA GV'!$AH19)))</f>
        <v>1</v>
      </c>
      <c r="AD98" s="98" t="str">
        <f t="shared" si="15"/>
        <v>S</v>
      </c>
      <c r="AE98" s="99">
        <f>IF(AD$81="Khối 6",'[1]PHAN CONG LOP DAY CUA GV'!$AE19,IF(AD$81="Khối 7",'[1]PHAN CONG LOP DAY CUA GV'!$AF19,IF(AD$81="Khối 8",'[1]PHAN CONG LOP DAY CUA GV'!$AG19,'[1]PHAN CONG LOP DAY CUA GV'!$AH19)))</f>
        <v>1</v>
      </c>
      <c r="AF98" s="98" t="str">
        <f t="shared" si="16"/>
        <v>S</v>
      </c>
      <c r="AG98" s="99">
        <f>IF(AF$81="Khối 6",'[1]PHAN CONG LOP DAY CUA GV'!$AE19,IF(AF$81="Khối 7",'[1]PHAN CONG LOP DAY CUA GV'!$AF19,IF(AF$81="Khối 8",'[1]PHAN CONG LOP DAY CUA GV'!$AG19,'[1]PHAN CONG LOP DAY CUA GV'!$AH19)))</f>
        <v>1</v>
      </c>
      <c r="AH98" s="98" t="str">
        <f t="shared" si="17"/>
        <v>S</v>
      </c>
      <c r="AI98" s="99">
        <f>IF(AH$81="Khối 6",'[1]PHAN CONG LOP DAY CUA GV'!$AE19,IF(AH$81="Khối 7",'[1]PHAN CONG LOP DAY CUA GV'!$AF19,IF(AH$81="Khối 8",'[1]PHAN CONG LOP DAY CUA GV'!$AG19,'[1]PHAN CONG LOP DAY CUA GV'!$AH19)))</f>
        <v>1</v>
      </c>
      <c r="AJ98" s="98" t="str">
        <f t="shared" si="18"/>
        <v>S</v>
      </c>
      <c r="AK98" s="99">
        <f>IF(AJ$81="Khối 6",'[1]PHAN CONG LOP DAY CUA GV'!$AE19,IF(AJ$81="Khối 7",'[1]PHAN CONG LOP DAY CUA GV'!$AF19,IF(AJ$81="Khối 8",'[1]PHAN CONG LOP DAY CUA GV'!$AG19,'[1]PHAN CONG LOP DAY CUA GV'!$AH19)))</f>
        <v>1</v>
      </c>
      <c r="AL98" s="98" t="str">
        <f t="shared" si="19"/>
        <v>S</v>
      </c>
      <c r="AM98" s="99">
        <f>IF(AL$81="Khối 6",'[1]PHAN CONG LOP DAY CUA GV'!$AE19,IF(AL$81="Khối 7",'[1]PHAN CONG LOP DAY CUA GV'!$AF19,IF(AL$81="Khối 8",'[1]PHAN CONG LOP DAY CUA GV'!$AG19,'[1]PHAN CONG LOP DAY CUA GV'!$AH19)))</f>
        <v>1</v>
      </c>
      <c r="AN98" s="98" t="str">
        <f t="shared" si="20"/>
        <v>S</v>
      </c>
      <c r="AO98" s="99">
        <f>IF(AN$81="Khối 6",'[1]PHAN CONG LOP DAY CUA GV'!$AE19,IF(AN$81="Khối 7",'[1]PHAN CONG LOP DAY CUA GV'!$AF19,IF(AN$81="Khối 8",'[1]PHAN CONG LOP DAY CUA GV'!$AG19,'[1]PHAN CONG LOP DAY CUA GV'!$AH19)))</f>
        <v>1</v>
      </c>
    </row>
    <row r="99" spans="2:41" x14ac:dyDescent="0.25">
      <c r="B99" s="100" t="s">
        <v>53</v>
      </c>
      <c r="C99" s="97"/>
      <c r="D99" s="98" t="str">
        <f t="shared" si="2"/>
        <v/>
      </c>
      <c r="E99" s="99">
        <f>IF(D$81="Khối 6",'[1]PHAN CONG LOP DAY CUA GV'!$AE20,IF(D$81="Khối 7",'[1]PHAN CONG LOP DAY CUA GV'!$AF20,IF(D$81="Khối 8",'[1]PHAN CONG LOP DAY CUA GV'!$AG20,'[1]PHAN CONG LOP DAY CUA GV'!$AH20)))</f>
        <v>0</v>
      </c>
      <c r="F99" s="98" t="str">
        <f t="shared" si="3"/>
        <v/>
      </c>
      <c r="G99" s="99">
        <f>IF(F$81="Khối 6",'[1]PHAN CONG LOP DAY CUA GV'!$AE20,IF(F$81="Khối 7",'[1]PHAN CONG LOP DAY CUA GV'!$AF20,IF(F$81="Khối 8",'[1]PHAN CONG LOP DAY CUA GV'!$AG20,'[1]PHAN CONG LOP DAY CUA GV'!$AH20)))</f>
        <v>0</v>
      </c>
      <c r="H99" s="98" t="str">
        <f t="shared" si="4"/>
        <v/>
      </c>
      <c r="I99" s="99">
        <f>IF(H$81="Khối 6",'[1]PHAN CONG LOP DAY CUA GV'!$AE20,IF(H$81="Khối 7",'[1]PHAN CONG LOP DAY CUA GV'!$AF20,IF(H$81="Khối 8",'[1]PHAN CONG LOP DAY CUA GV'!$AG20,'[1]PHAN CONG LOP DAY CUA GV'!$AH20)))</f>
        <v>0</v>
      </c>
      <c r="J99" s="98" t="str">
        <f t="shared" si="5"/>
        <v/>
      </c>
      <c r="K99" s="99">
        <f>IF(J$81="Khối 6",'[1]PHAN CONG LOP DAY CUA GV'!$AE20,IF(J$81="Khối 7",'[1]PHAN CONG LOP DAY CUA GV'!$AF20,IF(J$81="Khối 8",'[1]PHAN CONG LOP DAY CUA GV'!$AG20,'[1]PHAN CONG LOP DAY CUA GV'!$AH20)))</f>
        <v>0</v>
      </c>
      <c r="L99" s="98" t="str">
        <f t="shared" si="6"/>
        <v/>
      </c>
      <c r="M99" s="99">
        <f>IF(L$81="Khối 6",'[1]PHAN CONG LOP DAY CUA GV'!$AE20,IF(L$81="Khối 7",'[1]PHAN CONG LOP DAY CUA GV'!$AF20,IF(L$81="Khối 8",'[1]PHAN CONG LOP DAY CUA GV'!$AG20,'[1]PHAN CONG LOP DAY CUA GV'!$AH20)))</f>
        <v>0</v>
      </c>
      <c r="N99" s="98" t="str">
        <f t="shared" si="7"/>
        <v/>
      </c>
      <c r="O99" s="99">
        <f>IF(N$81="Khối 6",'[1]PHAN CONG LOP DAY CUA GV'!$AE20,IF(N$81="Khối 7",'[1]PHAN CONG LOP DAY CUA GV'!$AF20,IF(N$81="Khối 8",'[1]PHAN CONG LOP DAY CUA GV'!$AG20,'[1]PHAN CONG LOP DAY CUA GV'!$AH20)))</f>
        <v>0</v>
      </c>
      <c r="P99" s="98" t="str">
        <f t="shared" si="8"/>
        <v/>
      </c>
      <c r="Q99" s="99">
        <f>IF(P$81="Khối 6",'[1]PHAN CONG LOP DAY CUA GV'!$AE20,IF(P$81="Khối 7",'[1]PHAN CONG LOP DAY CUA GV'!$AF20,IF(P$81="Khối 8",'[1]PHAN CONG LOP DAY CUA GV'!$AG20,'[1]PHAN CONG LOP DAY CUA GV'!$AH20)))</f>
        <v>0</v>
      </c>
      <c r="R99" s="98" t="str">
        <f t="shared" si="9"/>
        <v/>
      </c>
      <c r="S99" s="99">
        <f>IF(R$81="Khối 6",'[1]PHAN CONG LOP DAY CUA GV'!$AE20,IF(R$81="Khối 7",'[1]PHAN CONG LOP DAY CUA GV'!$AF20,IF(R$81="Khối 8",'[1]PHAN CONG LOP DAY CUA GV'!$AG20,'[1]PHAN CONG LOP DAY CUA GV'!$AH20)))</f>
        <v>0</v>
      </c>
      <c r="T99" s="98" t="str">
        <f t="shared" si="10"/>
        <v/>
      </c>
      <c r="U99" s="99">
        <f>IF(T$81="Khối 6",'[1]PHAN CONG LOP DAY CUA GV'!$AE20,IF(T$81="Khối 7",'[1]PHAN CONG LOP DAY CUA GV'!$AF20,IF(T$81="Khối 8",'[1]PHAN CONG LOP DAY CUA GV'!$AG20,'[1]PHAN CONG LOP DAY CUA GV'!$AH20)))</f>
        <v>0</v>
      </c>
      <c r="V99" s="98" t="str">
        <f t="shared" si="11"/>
        <v/>
      </c>
      <c r="W99" s="99">
        <f>IF(V$81="Khối 6",'[1]PHAN CONG LOP DAY CUA GV'!$AE20,IF(V$81="Khối 7",'[1]PHAN CONG LOP DAY CUA GV'!$AF20,IF(V$81="Khối 8",'[1]PHAN CONG LOP DAY CUA GV'!$AG20,'[1]PHAN CONG LOP DAY CUA GV'!$AH20)))</f>
        <v>0</v>
      </c>
      <c r="X99" s="98" t="str">
        <f t="shared" si="12"/>
        <v/>
      </c>
      <c r="Y99" s="99">
        <f>IF(X$81="Khối 6",'[1]PHAN CONG LOP DAY CUA GV'!$AE20,IF(X$81="Khối 7",'[1]PHAN CONG LOP DAY CUA GV'!$AF20,IF(X$81="Khối 8",'[1]PHAN CONG LOP DAY CUA GV'!$AG20,'[1]PHAN CONG LOP DAY CUA GV'!$AH20)))</f>
        <v>0</v>
      </c>
      <c r="Z99" s="98" t="str">
        <f t="shared" si="13"/>
        <v/>
      </c>
      <c r="AA99" s="99">
        <f>IF(Z$81="Khối 6",'[1]PHAN CONG LOP DAY CUA GV'!$AE20,IF(Z$81="Khối 7",'[1]PHAN CONG LOP DAY CUA GV'!$AF20,IF(Z$81="Khối 8",'[1]PHAN CONG LOP DAY CUA GV'!$AG20,'[1]PHAN CONG LOP DAY CUA GV'!$AH20)))</f>
        <v>0</v>
      </c>
      <c r="AB99" s="98" t="str">
        <f t="shared" si="14"/>
        <v/>
      </c>
      <c r="AC99" s="99">
        <f>IF(AB$81="Khối 6",'[1]PHAN CONG LOP DAY CUA GV'!$AE20,IF(AB$81="Khối 7",'[1]PHAN CONG LOP DAY CUA GV'!$AF20,IF(AB$81="Khối 8",'[1]PHAN CONG LOP DAY CUA GV'!$AG20,'[1]PHAN CONG LOP DAY CUA GV'!$AH20)))</f>
        <v>0</v>
      </c>
      <c r="AD99" s="98" t="str">
        <f t="shared" si="15"/>
        <v/>
      </c>
      <c r="AE99" s="99">
        <f>IF(AD$81="Khối 6",'[1]PHAN CONG LOP DAY CUA GV'!$AE20,IF(AD$81="Khối 7",'[1]PHAN CONG LOP DAY CUA GV'!$AF20,IF(AD$81="Khối 8",'[1]PHAN CONG LOP DAY CUA GV'!$AG20,'[1]PHAN CONG LOP DAY CUA GV'!$AH20)))</f>
        <v>0</v>
      </c>
      <c r="AF99" s="98" t="str">
        <f t="shared" si="16"/>
        <v/>
      </c>
      <c r="AG99" s="99">
        <f>IF(AF$81="Khối 6",'[1]PHAN CONG LOP DAY CUA GV'!$AE20,IF(AF$81="Khối 7",'[1]PHAN CONG LOP DAY CUA GV'!$AF20,IF(AF$81="Khối 8",'[1]PHAN CONG LOP DAY CUA GV'!$AG20,'[1]PHAN CONG LOP DAY CUA GV'!$AH20)))</f>
        <v>0</v>
      </c>
      <c r="AH99" s="98" t="str">
        <f t="shared" si="17"/>
        <v/>
      </c>
      <c r="AI99" s="99">
        <f>IF(AH$81="Khối 6",'[1]PHAN CONG LOP DAY CUA GV'!$AE20,IF(AH$81="Khối 7",'[1]PHAN CONG LOP DAY CUA GV'!$AF20,IF(AH$81="Khối 8",'[1]PHAN CONG LOP DAY CUA GV'!$AG20,'[1]PHAN CONG LOP DAY CUA GV'!$AH20)))</f>
        <v>0</v>
      </c>
      <c r="AJ99" s="98" t="str">
        <f t="shared" si="18"/>
        <v/>
      </c>
      <c r="AK99" s="99">
        <f>IF(AJ$81="Khối 6",'[1]PHAN CONG LOP DAY CUA GV'!$AE20,IF(AJ$81="Khối 7",'[1]PHAN CONG LOP DAY CUA GV'!$AF20,IF(AJ$81="Khối 8",'[1]PHAN CONG LOP DAY CUA GV'!$AG20,'[1]PHAN CONG LOP DAY CUA GV'!$AH20)))</f>
        <v>0</v>
      </c>
      <c r="AL99" s="98" t="str">
        <f t="shared" si="19"/>
        <v/>
      </c>
      <c r="AM99" s="99">
        <f>IF(AL$81="Khối 6",'[1]PHAN CONG LOP DAY CUA GV'!$AE20,IF(AL$81="Khối 7",'[1]PHAN CONG LOP DAY CUA GV'!$AF20,IF(AL$81="Khối 8",'[1]PHAN CONG LOP DAY CUA GV'!$AG20,'[1]PHAN CONG LOP DAY CUA GV'!$AH20)))</f>
        <v>0</v>
      </c>
      <c r="AN99" s="98" t="str">
        <f t="shared" si="20"/>
        <v/>
      </c>
      <c r="AO99" s="99">
        <f>IF(AN$81="Khối 6",'[1]PHAN CONG LOP DAY CUA GV'!$AE20,IF(AN$81="Khối 7",'[1]PHAN CONG LOP DAY CUA GV'!$AF20,IF(AN$81="Khối 8",'[1]PHAN CONG LOP DAY CUA GV'!$AG20,'[1]PHAN CONG LOP DAY CUA GV'!$AH20)))</f>
        <v>0</v>
      </c>
    </row>
    <row r="100" spans="2:41" x14ac:dyDescent="0.25">
      <c r="B100" s="100" t="s">
        <v>54</v>
      </c>
      <c r="C100" s="97"/>
      <c r="D100" s="98" t="str">
        <f t="shared" si="2"/>
        <v>S</v>
      </c>
      <c r="E100" s="99">
        <f>IF(D$81="Khối 6",'[1]PHAN CONG LOP DAY CUA GV'!$AE21,IF(D$81="Khối 7",'[1]PHAN CONG LOP DAY CUA GV'!$AF21,IF(D$81="Khối 8",'[1]PHAN CONG LOP DAY CUA GV'!$AG21,'[1]PHAN CONG LOP DAY CUA GV'!$AH21)))</f>
        <v>2</v>
      </c>
      <c r="F100" s="98" t="str">
        <f t="shared" si="3"/>
        <v>S</v>
      </c>
      <c r="G100" s="99">
        <f>IF(F$81="Khối 6",'[1]PHAN CONG LOP DAY CUA GV'!$AE21,IF(F$81="Khối 7",'[1]PHAN CONG LOP DAY CUA GV'!$AF21,IF(F$81="Khối 8",'[1]PHAN CONG LOP DAY CUA GV'!$AG21,'[1]PHAN CONG LOP DAY CUA GV'!$AH21)))</f>
        <v>2</v>
      </c>
      <c r="H100" s="98" t="str">
        <f t="shared" si="4"/>
        <v>S</v>
      </c>
      <c r="I100" s="99">
        <f>IF(H$81="Khối 6",'[1]PHAN CONG LOP DAY CUA GV'!$AE21,IF(H$81="Khối 7",'[1]PHAN CONG LOP DAY CUA GV'!$AF21,IF(H$81="Khối 8",'[1]PHAN CONG LOP DAY CUA GV'!$AG21,'[1]PHAN CONG LOP DAY CUA GV'!$AH21)))</f>
        <v>2</v>
      </c>
      <c r="J100" s="98" t="str">
        <f t="shared" si="5"/>
        <v>S</v>
      </c>
      <c r="K100" s="99">
        <f>IF(J$81="Khối 6",'[1]PHAN CONG LOP DAY CUA GV'!$AE21,IF(J$81="Khối 7",'[1]PHAN CONG LOP DAY CUA GV'!$AF21,IF(J$81="Khối 8",'[1]PHAN CONG LOP DAY CUA GV'!$AG21,'[1]PHAN CONG LOP DAY CUA GV'!$AH21)))</f>
        <v>2</v>
      </c>
      <c r="L100" s="98" t="str">
        <f t="shared" si="6"/>
        <v>S</v>
      </c>
      <c r="M100" s="99">
        <f>IF(L$81="Khối 6",'[1]PHAN CONG LOP DAY CUA GV'!$AE21,IF(L$81="Khối 7",'[1]PHAN CONG LOP DAY CUA GV'!$AF21,IF(L$81="Khối 8",'[1]PHAN CONG LOP DAY CUA GV'!$AG21,'[1]PHAN CONG LOP DAY CUA GV'!$AH21)))</f>
        <v>2</v>
      </c>
      <c r="N100" s="98" t="str">
        <f t="shared" si="7"/>
        <v>S</v>
      </c>
      <c r="O100" s="99">
        <f>IF(N$81="Khối 6",'[1]PHAN CONG LOP DAY CUA GV'!$AE21,IF(N$81="Khối 7",'[1]PHAN CONG LOP DAY CUA GV'!$AF21,IF(N$81="Khối 8",'[1]PHAN CONG LOP DAY CUA GV'!$AG21,'[1]PHAN CONG LOP DAY CUA GV'!$AH21)))</f>
        <v>2</v>
      </c>
      <c r="P100" s="98" t="str">
        <f t="shared" si="8"/>
        <v>S</v>
      </c>
      <c r="Q100" s="99">
        <f>IF(P$81="Khối 6",'[1]PHAN CONG LOP DAY CUA GV'!$AE21,IF(P$81="Khối 7",'[1]PHAN CONG LOP DAY CUA GV'!$AF21,IF(P$81="Khối 8",'[1]PHAN CONG LOP DAY CUA GV'!$AG21,'[1]PHAN CONG LOP DAY CUA GV'!$AH21)))</f>
        <v>2</v>
      </c>
      <c r="R100" s="98" t="str">
        <f t="shared" si="9"/>
        <v>S</v>
      </c>
      <c r="S100" s="99">
        <f>IF(R$81="Khối 6",'[1]PHAN CONG LOP DAY CUA GV'!$AE21,IF(R$81="Khối 7",'[1]PHAN CONG LOP DAY CUA GV'!$AF21,IF(R$81="Khối 8",'[1]PHAN CONG LOP DAY CUA GV'!$AG21,'[1]PHAN CONG LOP DAY CUA GV'!$AH21)))</f>
        <v>2</v>
      </c>
      <c r="T100" s="98" t="str">
        <f t="shared" si="10"/>
        <v>S</v>
      </c>
      <c r="U100" s="99">
        <f>IF(T$81="Khối 6",'[1]PHAN CONG LOP DAY CUA GV'!$AE21,IF(T$81="Khối 7",'[1]PHAN CONG LOP DAY CUA GV'!$AF21,IF(T$81="Khối 8",'[1]PHAN CONG LOP DAY CUA GV'!$AG21,'[1]PHAN CONG LOP DAY CUA GV'!$AH21)))</f>
        <v>2</v>
      </c>
      <c r="V100" s="98" t="str">
        <f t="shared" si="11"/>
        <v>S</v>
      </c>
      <c r="W100" s="99">
        <f>IF(V$81="Khối 6",'[1]PHAN CONG LOP DAY CUA GV'!$AE21,IF(V$81="Khối 7",'[1]PHAN CONG LOP DAY CUA GV'!$AF21,IF(V$81="Khối 8",'[1]PHAN CONG LOP DAY CUA GV'!$AG21,'[1]PHAN CONG LOP DAY CUA GV'!$AH21)))</f>
        <v>2</v>
      </c>
      <c r="X100" s="98" t="str">
        <f t="shared" si="12"/>
        <v>S</v>
      </c>
      <c r="Y100" s="99">
        <f>IF(X$81="Khối 6",'[1]PHAN CONG LOP DAY CUA GV'!$AE21,IF(X$81="Khối 7",'[1]PHAN CONG LOP DAY CUA GV'!$AF21,IF(X$81="Khối 8",'[1]PHAN CONG LOP DAY CUA GV'!$AG21,'[1]PHAN CONG LOP DAY CUA GV'!$AH21)))</f>
        <v>2</v>
      </c>
      <c r="Z100" s="98" t="str">
        <f t="shared" si="13"/>
        <v>S</v>
      </c>
      <c r="AA100" s="99">
        <f>IF(Z$81="Khối 6",'[1]PHAN CONG LOP DAY CUA GV'!$AE21,IF(Z$81="Khối 7",'[1]PHAN CONG LOP DAY CUA GV'!$AF21,IF(Z$81="Khối 8",'[1]PHAN CONG LOP DAY CUA GV'!$AG21,'[1]PHAN CONG LOP DAY CUA GV'!$AH21)))</f>
        <v>2</v>
      </c>
      <c r="AB100" s="98" t="str">
        <f t="shared" si="14"/>
        <v>S</v>
      </c>
      <c r="AC100" s="99">
        <f>IF(AB$81="Khối 6",'[1]PHAN CONG LOP DAY CUA GV'!$AE21,IF(AB$81="Khối 7",'[1]PHAN CONG LOP DAY CUA GV'!$AF21,IF(AB$81="Khối 8",'[1]PHAN CONG LOP DAY CUA GV'!$AG21,'[1]PHAN CONG LOP DAY CUA GV'!$AH21)))</f>
        <v>2</v>
      </c>
      <c r="AD100" s="98" t="str">
        <f t="shared" si="15"/>
        <v>S</v>
      </c>
      <c r="AE100" s="99">
        <f>IF(AD$81="Khối 6",'[1]PHAN CONG LOP DAY CUA GV'!$AE21,IF(AD$81="Khối 7",'[1]PHAN CONG LOP DAY CUA GV'!$AF21,IF(AD$81="Khối 8",'[1]PHAN CONG LOP DAY CUA GV'!$AG21,'[1]PHAN CONG LOP DAY CUA GV'!$AH21)))</f>
        <v>2</v>
      </c>
      <c r="AF100" s="98" t="str">
        <f t="shared" si="16"/>
        <v>S</v>
      </c>
      <c r="AG100" s="99">
        <f>IF(AF$81="Khối 6",'[1]PHAN CONG LOP DAY CUA GV'!$AE21,IF(AF$81="Khối 7",'[1]PHAN CONG LOP DAY CUA GV'!$AF21,IF(AF$81="Khối 8",'[1]PHAN CONG LOP DAY CUA GV'!$AG21,'[1]PHAN CONG LOP DAY CUA GV'!$AH21)))</f>
        <v>2</v>
      </c>
      <c r="AH100" s="98" t="str">
        <f t="shared" si="17"/>
        <v>S</v>
      </c>
      <c r="AI100" s="99">
        <f>IF(AH$81="Khối 6",'[1]PHAN CONG LOP DAY CUA GV'!$AE21,IF(AH$81="Khối 7",'[1]PHAN CONG LOP DAY CUA GV'!$AF21,IF(AH$81="Khối 8",'[1]PHAN CONG LOP DAY CUA GV'!$AG21,'[1]PHAN CONG LOP DAY CUA GV'!$AH21)))</f>
        <v>2</v>
      </c>
      <c r="AJ100" s="98" t="str">
        <f t="shared" si="18"/>
        <v>S</v>
      </c>
      <c r="AK100" s="99">
        <f>IF(AJ$81="Khối 6",'[1]PHAN CONG LOP DAY CUA GV'!$AE21,IF(AJ$81="Khối 7",'[1]PHAN CONG LOP DAY CUA GV'!$AF21,IF(AJ$81="Khối 8",'[1]PHAN CONG LOP DAY CUA GV'!$AG21,'[1]PHAN CONG LOP DAY CUA GV'!$AH21)))</f>
        <v>2</v>
      </c>
      <c r="AL100" s="98" t="str">
        <f t="shared" si="19"/>
        <v>S</v>
      </c>
      <c r="AM100" s="99">
        <f>IF(AL$81="Khối 6",'[1]PHAN CONG LOP DAY CUA GV'!$AE21,IF(AL$81="Khối 7",'[1]PHAN CONG LOP DAY CUA GV'!$AF21,IF(AL$81="Khối 8",'[1]PHAN CONG LOP DAY CUA GV'!$AG21,'[1]PHAN CONG LOP DAY CUA GV'!$AH21)))</f>
        <v>2</v>
      </c>
      <c r="AN100" s="98" t="str">
        <f t="shared" si="20"/>
        <v>S</v>
      </c>
      <c r="AO100" s="99">
        <f>IF(AN$81="Khối 6",'[1]PHAN CONG LOP DAY CUA GV'!$AE21,IF(AN$81="Khối 7",'[1]PHAN CONG LOP DAY CUA GV'!$AF21,IF(AN$81="Khối 8",'[1]PHAN CONG LOP DAY CUA GV'!$AG21,'[1]PHAN CONG LOP DAY CUA GV'!$AH21)))</f>
        <v>2</v>
      </c>
    </row>
    <row r="101" spans="2:41" x14ac:dyDescent="0.25">
      <c r="B101" s="100" t="s">
        <v>55</v>
      </c>
      <c r="C101" s="97"/>
      <c r="D101" s="98" t="str">
        <f t="shared" si="2"/>
        <v/>
      </c>
      <c r="E101" s="99">
        <f>IF(D$81="Khối 6",'[1]PHAN CONG LOP DAY CUA GV'!$AE22,IF(D$81="Khối 7",'[1]PHAN CONG LOP DAY CUA GV'!$AF22,IF(D$81="Khối 8",'[1]PHAN CONG LOP DAY CUA GV'!$AG22,'[1]PHAN CONG LOP DAY CUA GV'!$AH22)))</f>
        <v>0</v>
      </c>
      <c r="F101" s="98" t="str">
        <f t="shared" si="3"/>
        <v/>
      </c>
      <c r="G101" s="99">
        <f>IF(F$81="Khối 6",'[1]PHAN CONG LOP DAY CUA GV'!$AE22,IF(F$81="Khối 7",'[1]PHAN CONG LOP DAY CUA GV'!$AF22,IF(F$81="Khối 8",'[1]PHAN CONG LOP DAY CUA GV'!$AG22,'[1]PHAN CONG LOP DAY CUA GV'!$AH22)))</f>
        <v>0</v>
      </c>
      <c r="H101" s="98" t="str">
        <f t="shared" si="4"/>
        <v/>
      </c>
      <c r="I101" s="99">
        <f>IF(H$81="Khối 6",'[1]PHAN CONG LOP DAY CUA GV'!$AE22,IF(H$81="Khối 7",'[1]PHAN CONG LOP DAY CUA GV'!$AF22,IF(H$81="Khối 8",'[1]PHAN CONG LOP DAY CUA GV'!$AG22,'[1]PHAN CONG LOP DAY CUA GV'!$AH22)))</f>
        <v>0</v>
      </c>
      <c r="J101" s="98" t="str">
        <f t="shared" si="5"/>
        <v/>
      </c>
      <c r="K101" s="99">
        <f>IF(J$81="Khối 6",'[1]PHAN CONG LOP DAY CUA GV'!$AE22,IF(J$81="Khối 7",'[1]PHAN CONG LOP DAY CUA GV'!$AF22,IF(J$81="Khối 8",'[1]PHAN CONG LOP DAY CUA GV'!$AG22,'[1]PHAN CONG LOP DAY CUA GV'!$AH22)))</f>
        <v>0</v>
      </c>
      <c r="L101" s="98" t="str">
        <f t="shared" si="6"/>
        <v/>
      </c>
      <c r="M101" s="99">
        <f>IF(L$81="Khối 6",'[1]PHAN CONG LOP DAY CUA GV'!$AE22,IF(L$81="Khối 7",'[1]PHAN CONG LOP DAY CUA GV'!$AF22,IF(L$81="Khối 8",'[1]PHAN CONG LOP DAY CUA GV'!$AG22,'[1]PHAN CONG LOP DAY CUA GV'!$AH22)))</f>
        <v>0</v>
      </c>
      <c r="N101" s="98" t="str">
        <f t="shared" si="7"/>
        <v/>
      </c>
      <c r="O101" s="99">
        <f>IF(N$81="Khối 6",'[1]PHAN CONG LOP DAY CUA GV'!$AE22,IF(N$81="Khối 7",'[1]PHAN CONG LOP DAY CUA GV'!$AF22,IF(N$81="Khối 8",'[1]PHAN CONG LOP DAY CUA GV'!$AG22,'[1]PHAN CONG LOP DAY CUA GV'!$AH22)))</f>
        <v>0</v>
      </c>
      <c r="P101" s="98" t="str">
        <f t="shared" si="8"/>
        <v/>
      </c>
      <c r="Q101" s="99">
        <f>IF(P$81="Khối 6",'[1]PHAN CONG LOP DAY CUA GV'!$AE22,IF(P$81="Khối 7",'[1]PHAN CONG LOP DAY CUA GV'!$AF22,IF(P$81="Khối 8",'[1]PHAN CONG LOP DAY CUA GV'!$AG22,'[1]PHAN CONG LOP DAY CUA GV'!$AH22)))</f>
        <v>0</v>
      </c>
      <c r="R101" s="98" t="str">
        <f t="shared" si="9"/>
        <v/>
      </c>
      <c r="S101" s="99">
        <f>IF(R$81="Khối 6",'[1]PHAN CONG LOP DAY CUA GV'!$AE22,IF(R$81="Khối 7",'[1]PHAN CONG LOP DAY CUA GV'!$AF22,IF(R$81="Khối 8",'[1]PHAN CONG LOP DAY CUA GV'!$AG22,'[1]PHAN CONG LOP DAY CUA GV'!$AH22)))</f>
        <v>0</v>
      </c>
      <c r="T101" s="98" t="str">
        <f t="shared" si="10"/>
        <v/>
      </c>
      <c r="U101" s="99">
        <f>IF(T$81="Khối 6",'[1]PHAN CONG LOP DAY CUA GV'!$AE22,IF(T$81="Khối 7",'[1]PHAN CONG LOP DAY CUA GV'!$AF22,IF(T$81="Khối 8",'[1]PHAN CONG LOP DAY CUA GV'!$AG22,'[1]PHAN CONG LOP DAY CUA GV'!$AH22)))</f>
        <v>0</v>
      </c>
      <c r="V101" s="98" t="str">
        <f t="shared" si="11"/>
        <v/>
      </c>
      <c r="W101" s="99">
        <f>IF(V$81="Khối 6",'[1]PHAN CONG LOP DAY CUA GV'!$AE22,IF(V$81="Khối 7",'[1]PHAN CONG LOP DAY CUA GV'!$AF22,IF(V$81="Khối 8",'[1]PHAN CONG LOP DAY CUA GV'!$AG22,'[1]PHAN CONG LOP DAY CUA GV'!$AH22)))</f>
        <v>0</v>
      </c>
      <c r="X101" s="98" t="str">
        <f t="shared" si="12"/>
        <v/>
      </c>
      <c r="Y101" s="99">
        <f>IF(X$81="Khối 6",'[1]PHAN CONG LOP DAY CUA GV'!$AE22,IF(X$81="Khối 7",'[1]PHAN CONG LOP DAY CUA GV'!$AF22,IF(X$81="Khối 8",'[1]PHAN CONG LOP DAY CUA GV'!$AG22,'[1]PHAN CONG LOP DAY CUA GV'!$AH22)))</f>
        <v>0</v>
      </c>
      <c r="Z101" s="98" t="str">
        <f t="shared" si="13"/>
        <v/>
      </c>
      <c r="AA101" s="99">
        <f>IF(Z$81="Khối 6",'[1]PHAN CONG LOP DAY CUA GV'!$AE22,IF(Z$81="Khối 7",'[1]PHAN CONG LOP DAY CUA GV'!$AF22,IF(Z$81="Khối 8",'[1]PHAN CONG LOP DAY CUA GV'!$AG22,'[1]PHAN CONG LOP DAY CUA GV'!$AH22)))</f>
        <v>0</v>
      </c>
      <c r="AB101" s="98" t="str">
        <f t="shared" si="14"/>
        <v/>
      </c>
      <c r="AC101" s="99">
        <f>IF(AB$81="Khối 6",'[1]PHAN CONG LOP DAY CUA GV'!$AE22,IF(AB$81="Khối 7",'[1]PHAN CONG LOP DAY CUA GV'!$AF22,IF(AB$81="Khối 8",'[1]PHAN CONG LOP DAY CUA GV'!$AG22,'[1]PHAN CONG LOP DAY CUA GV'!$AH22)))</f>
        <v>0</v>
      </c>
      <c r="AD101" s="98" t="str">
        <f t="shared" si="15"/>
        <v/>
      </c>
      <c r="AE101" s="99">
        <f>IF(AD$81="Khối 6",'[1]PHAN CONG LOP DAY CUA GV'!$AE22,IF(AD$81="Khối 7",'[1]PHAN CONG LOP DAY CUA GV'!$AF22,IF(AD$81="Khối 8",'[1]PHAN CONG LOP DAY CUA GV'!$AG22,'[1]PHAN CONG LOP DAY CUA GV'!$AH22)))</f>
        <v>0</v>
      </c>
      <c r="AF101" s="98" t="str">
        <f t="shared" si="16"/>
        <v/>
      </c>
      <c r="AG101" s="99">
        <f>IF(AF$81="Khối 6",'[1]PHAN CONG LOP DAY CUA GV'!$AE22,IF(AF$81="Khối 7",'[1]PHAN CONG LOP DAY CUA GV'!$AF22,IF(AF$81="Khối 8",'[1]PHAN CONG LOP DAY CUA GV'!$AG22,'[1]PHAN CONG LOP DAY CUA GV'!$AH22)))</f>
        <v>0</v>
      </c>
      <c r="AH101" s="98" t="str">
        <f t="shared" si="17"/>
        <v/>
      </c>
      <c r="AI101" s="99">
        <f>IF(AH$81="Khối 6",'[1]PHAN CONG LOP DAY CUA GV'!$AE22,IF(AH$81="Khối 7",'[1]PHAN CONG LOP DAY CUA GV'!$AF22,IF(AH$81="Khối 8",'[1]PHAN CONG LOP DAY CUA GV'!$AG22,'[1]PHAN CONG LOP DAY CUA GV'!$AH22)))</f>
        <v>0</v>
      </c>
      <c r="AJ101" s="98" t="str">
        <f t="shared" si="18"/>
        <v/>
      </c>
      <c r="AK101" s="99">
        <f>IF(AJ$81="Khối 6",'[1]PHAN CONG LOP DAY CUA GV'!$AE22,IF(AJ$81="Khối 7",'[1]PHAN CONG LOP DAY CUA GV'!$AF22,IF(AJ$81="Khối 8",'[1]PHAN CONG LOP DAY CUA GV'!$AG22,'[1]PHAN CONG LOP DAY CUA GV'!$AH22)))</f>
        <v>0</v>
      </c>
      <c r="AL101" s="98" t="str">
        <f t="shared" si="19"/>
        <v/>
      </c>
      <c r="AM101" s="99">
        <f>IF(AL$81="Khối 6",'[1]PHAN CONG LOP DAY CUA GV'!$AE22,IF(AL$81="Khối 7",'[1]PHAN CONG LOP DAY CUA GV'!$AF22,IF(AL$81="Khối 8",'[1]PHAN CONG LOP DAY CUA GV'!$AG22,'[1]PHAN CONG LOP DAY CUA GV'!$AH22)))</f>
        <v>0</v>
      </c>
      <c r="AN101" s="98" t="str">
        <f t="shared" si="20"/>
        <v/>
      </c>
      <c r="AO101" s="99">
        <f>IF(AN$81="Khối 6",'[1]PHAN CONG LOP DAY CUA GV'!$AE22,IF(AN$81="Khối 7",'[1]PHAN CONG LOP DAY CUA GV'!$AF22,IF(AN$81="Khối 8",'[1]PHAN CONG LOP DAY CUA GV'!$AG22,'[1]PHAN CONG LOP DAY CUA GV'!$AH22)))</f>
        <v>0</v>
      </c>
    </row>
    <row r="102" spans="2:41" x14ac:dyDescent="0.25">
      <c r="D102" s="91"/>
      <c r="E102" s="5">
        <f>SUM(E82:E101)</f>
        <v>32</v>
      </c>
      <c r="F102" s="91"/>
      <c r="G102" s="5">
        <f>SUM(G82:G101)</f>
        <v>32</v>
      </c>
      <c r="I102" s="5">
        <f>SUM(I82:I101)</f>
        <v>32</v>
      </c>
      <c r="K102" s="5">
        <f>SUM(K82:K101)</f>
        <v>32</v>
      </c>
      <c r="L102" s="91"/>
      <c r="M102" s="5">
        <f>SUM(M82:M101)</f>
        <v>32</v>
      </c>
      <c r="N102" s="91"/>
      <c r="O102" s="5">
        <f>SUM(O82:O101)</f>
        <v>32</v>
      </c>
      <c r="P102" s="91"/>
      <c r="Q102" s="5">
        <f>SUM(Q82:Q101)</f>
        <v>32</v>
      </c>
    </row>
    <row r="103" spans="2:41" x14ac:dyDescent="0.25">
      <c r="D103" s="91"/>
      <c r="F103" s="91"/>
      <c r="L103" s="91"/>
      <c r="N103" s="91"/>
      <c r="P103" s="91"/>
    </row>
    <row r="104" spans="2:41" x14ac:dyDescent="0.25">
      <c r="D104" s="91"/>
      <c r="F104" s="91"/>
      <c r="L104" s="91"/>
      <c r="N104" s="91"/>
      <c r="P104" s="91"/>
    </row>
    <row r="105" spans="2:41" x14ac:dyDescent="0.25">
      <c r="D105" s="91"/>
      <c r="F105" s="91"/>
      <c r="L105" s="91"/>
      <c r="N105" s="91"/>
      <c r="P105" s="91"/>
    </row>
    <row r="106" spans="2:41" x14ac:dyDescent="0.25">
      <c r="D106" s="91"/>
      <c r="F106" s="91"/>
      <c r="L106" s="91"/>
      <c r="N106" s="91"/>
      <c r="P106" s="91"/>
    </row>
    <row r="107" spans="2:41" x14ac:dyDescent="0.25">
      <c r="D107" s="91"/>
      <c r="F107" s="91"/>
      <c r="L107" s="91"/>
      <c r="N107" s="91"/>
      <c r="P107" s="91"/>
    </row>
    <row r="108" spans="2:41" x14ac:dyDescent="0.25">
      <c r="D108" s="91"/>
      <c r="F108" s="91"/>
      <c r="L108" s="91"/>
      <c r="N108" s="91"/>
      <c r="P108" s="91"/>
    </row>
    <row r="109" spans="2:41" x14ac:dyDescent="0.25">
      <c r="D109" s="91"/>
      <c r="F109" s="91"/>
      <c r="L109" s="91"/>
      <c r="N109" s="91"/>
      <c r="P109" s="91"/>
    </row>
    <row r="110" spans="2:41" x14ac:dyDescent="0.25">
      <c r="D110" s="91"/>
      <c r="F110" s="91"/>
      <c r="L110" s="91"/>
      <c r="N110" s="91"/>
      <c r="P110" s="91"/>
    </row>
    <row r="111" spans="2:41" x14ac:dyDescent="0.25">
      <c r="D111" s="91"/>
      <c r="F111" s="91"/>
      <c r="L111" s="91"/>
      <c r="N111" s="91"/>
      <c r="P111" s="91"/>
    </row>
    <row r="112" spans="2:41" x14ac:dyDescent="0.25">
      <c r="D112" s="91"/>
      <c r="F112" s="91"/>
      <c r="L112" s="91"/>
      <c r="N112" s="91"/>
      <c r="P112" s="91"/>
    </row>
    <row r="113" spans="4:16" s="4" customFormat="1" x14ac:dyDescent="0.25">
      <c r="D113" s="91"/>
      <c r="E113" s="5"/>
      <c r="F113" s="91"/>
      <c r="G113" s="5"/>
      <c r="I113" s="5"/>
      <c r="K113" s="5"/>
      <c r="L113" s="91"/>
      <c r="M113" s="5"/>
      <c r="N113" s="91"/>
      <c r="O113" s="5"/>
      <c r="P113" s="91"/>
    </row>
    <row r="114" spans="4:16" s="4" customFormat="1" x14ac:dyDescent="0.25">
      <c r="D114" s="91"/>
      <c r="E114" s="5"/>
      <c r="F114" s="91"/>
      <c r="G114" s="5"/>
      <c r="I114" s="5"/>
      <c r="K114" s="5"/>
      <c r="L114" s="91"/>
      <c r="M114" s="5"/>
      <c r="N114" s="91"/>
      <c r="O114" s="5"/>
      <c r="P114" s="91"/>
    </row>
    <row r="115" spans="4:16" s="4" customFormat="1" x14ac:dyDescent="0.25">
      <c r="D115" s="91"/>
      <c r="E115" s="5"/>
      <c r="F115" s="91"/>
      <c r="G115" s="5"/>
      <c r="I115" s="5"/>
      <c r="K115" s="5"/>
      <c r="L115" s="91"/>
      <c r="M115" s="5"/>
      <c r="N115" s="91"/>
      <c r="O115" s="5"/>
      <c r="P115" s="91"/>
    </row>
    <row r="116" spans="4:16" s="4" customFormat="1" x14ac:dyDescent="0.25">
      <c r="D116" s="91"/>
      <c r="E116" s="5"/>
      <c r="F116" s="91"/>
      <c r="G116" s="5"/>
      <c r="I116" s="5"/>
      <c r="K116" s="5"/>
      <c r="L116" s="91"/>
      <c r="M116" s="5"/>
      <c r="N116" s="91"/>
      <c r="O116" s="5"/>
      <c r="P116" s="91"/>
    </row>
    <row r="117" spans="4:16" s="4" customFormat="1" x14ac:dyDescent="0.25">
      <c r="D117" s="91"/>
      <c r="E117" s="5"/>
      <c r="F117" s="91"/>
      <c r="G117" s="5"/>
      <c r="I117" s="5"/>
      <c r="K117" s="5"/>
      <c r="L117" s="91"/>
      <c r="M117" s="5"/>
      <c r="N117" s="91"/>
      <c r="O117" s="5"/>
      <c r="P117" s="91"/>
    </row>
    <row r="118" spans="4:16" s="4" customFormat="1" x14ac:dyDescent="0.25">
      <c r="D118" s="91"/>
      <c r="E118" s="5"/>
      <c r="F118" s="91"/>
      <c r="G118" s="5"/>
      <c r="I118" s="5"/>
      <c r="K118" s="5"/>
      <c r="L118" s="91"/>
      <c r="M118" s="5"/>
      <c r="N118" s="91"/>
      <c r="O118" s="5"/>
      <c r="P118" s="91"/>
    </row>
    <row r="119" spans="4:16" s="4" customFormat="1" x14ac:dyDescent="0.25">
      <c r="D119" s="91"/>
      <c r="E119" s="5"/>
      <c r="F119" s="91"/>
      <c r="G119" s="5"/>
      <c r="I119" s="5"/>
      <c r="K119" s="5"/>
      <c r="L119" s="91"/>
      <c r="M119" s="5"/>
      <c r="N119" s="91"/>
      <c r="O119" s="5"/>
      <c r="P119" s="91"/>
    </row>
    <row r="120" spans="4:16" s="4" customFormat="1" x14ac:dyDescent="0.25">
      <c r="D120" s="91"/>
      <c r="E120" s="5"/>
      <c r="F120" s="91"/>
      <c r="G120" s="5"/>
      <c r="I120" s="5"/>
      <c r="K120" s="5"/>
      <c r="L120" s="91"/>
      <c r="M120" s="5"/>
      <c r="N120" s="91"/>
      <c r="O120" s="5"/>
      <c r="P120" s="91"/>
    </row>
    <row r="121" spans="4:16" s="4" customFormat="1" x14ac:dyDescent="0.25">
      <c r="D121" s="91"/>
      <c r="E121" s="5"/>
      <c r="F121" s="91"/>
      <c r="G121" s="5"/>
      <c r="I121" s="5"/>
      <c r="K121" s="5"/>
      <c r="L121" s="91"/>
      <c r="M121" s="5"/>
      <c r="N121" s="91"/>
      <c r="O121" s="5"/>
      <c r="P121" s="91"/>
    </row>
    <row r="122" spans="4:16" s="4" customFormat="1" x14ac:dyDescent="0.25">
      <c r="D122" s="91"/>
      <c r="E122" s="5"/>
      <c r="F122" s="91"/>
      <c r="G122" s="5"/>
      <c r="I122" s="5"/>
      <c r="K122" s="5"/>
      <c r="L122" s="91"/>
      <c r="M122" s="5"/>
      <c r="N122" s="91"/>
      <c r="O122" s="5"/>
      <c r="P122" s="91"/>
    </row>
    <row r="123" spans="4:16" s="4" customFormat="1" x14ac:dyDescent="0.25">
      <c r="D123" s="91"/>
      <c r="E123" s="5"/>
      <c r="F123" s="91"/>
      <c r="G123" s="5"/>
      <c r="I123" s="5"/>
      <c r="K123" s="5"/>
      <c r="L123" s="91"/>
      <c r="M123" s="5"/>
      <c r="N123" s="91"/>
      <c r="O123" s="5"/>
      <c r="P123" s="91"/>
    </row>
    <row r="124" spans="4:16" s="4" customFormat="1" x14ac:dyDescent="0.25">
      <c r="D124" s="91"/>
      <c r="E124" s="5"/>
      <c r="F124" s="91"/>
      <c r="G124" s="5"/>
      <c r="I124" s="5"/>
      <c r="K124" s="5"/>
      <c r="L124" s="91"/>
      <c r="M124" s="5"/>
      <c r="N124" s="91"/>
      <c r="O124" s="5"/>
      <c r="P124" s="91"/>
    </row>
    <row r="125" spans="4:16" s="4" customFormat="1" x14ac:dyDescent="0.25">
      <c r="D125" s="91"/>
      <c r="E125" s="5"/>
      <c r="F125" s="91"/>
      <c r="G125" s="5"/>
      <c r="I125" s="5"/>
      <c r="K125" s="5"/>
      <c r="L125" s="91"/>
      <c r="M125" s="5"/>
      <c r="N125" s="91"/>
      <c r="O125" s="5"/>
      <c r="P125" s="91"/>
    </row>
    <row r="126" spans="4:16" s="4" customFormat="1" x14ac:dyDescent="0.25">
      <c r="D126" s="91"/>
      <c r="E126" s="5"/>
      <c r="F126" s="91"/>
      <c r="G126" s="5"/>
      <c r="I126" s="5"/>
      <c r="K126" s="5"/>
      <c r="L126" s="91"/>
      <c r="M126" s="5"/>
      <c r="N126" s="91"/>
      <c r="O126" s="5"/>
      <c r="P126" s="91"/>
    </row>
    <row r="127" spans="4:16" s="4" customFormat="1" x14ac:dyDescent="0.25">
      <c r="D127" s="91"/>
      <c r="E127" s="5"/>
      <c r="F127" s="91"/>
      <c r="G127" s="5"/>
      <c r="I127" s="5"/>
      <c r="K127" s="5"/>
      <c r="L127" s="91"/>
      <c r="M127" s="5"/>
      <c r="N127" s="91"/>
      <c r="O127" s="5"/>
      <c r="P127" s="91"/>
    </row>
    <row r="128" spans="4:16" s="4" customFormat="1" x14ac:dyDescent="0.25">
      <c r="D128" s="91"/>
      <c r="E128" s="5"/>
      <c r="F128" s="91"/>
      <c r="G128" s="5"/>
      <c r="I128" s="5"/>
      <c r="K128" s="5"/>
      <c r="L128" s="91"/>
      <c r="M128" s="5"/>
      <c r="N128" s="91"/>
      <c r="O128" s="5"/>
      <c r="P128" s="91"/>
    </row>
    <row r="129" spans="4:16" s="4" customFormat="1" x14ac:dyDescent="0.25">
      <c r="D129" s="91"/>
      <c r="E129" s="5"/>
      <c r="F129" s="91"/>
      <c r="G129" s="5"/>
      <c r="I129" s="5"/>
      <c r="K129" s="5"/>
      <c r="L129" s="91"/>
      <c r="M129" s="5"/>
      <c r="N129" s="91"/>
      <c r="O129" s="5"/>
      <c r="P129" s="91"/>
    </row>
    <row r="130" spans="4:16" s="4" customFormat="1" x14ac:dyDescent="0.25">
      <c r="D130" s="91"/>
      <c r="E130" s="5"/>
      <c r="F130" s="91"/>
      <c r="G130" s="5"/>
      <c r="I130" s="5"/>
      <c r="K130" s="5"/>
      <c r="L130" s="91"/>
      <c r="M130" s="5"/>
      <c r="N130" s="91"/>
      <c r="O130" s="5"/>
      <c r="P130" s="91"/>
    </row>
    <row r="131" spans="4:16" s="4" customFormat="1" x14ac:dyDescent="0.25">
      <c r="D131" s="91"/>
      <c r="E131" s="5"/>
      <c r="F131" s="91"/>
      <c r="G131" s="5"/>
      <c r="I131" s="5"/>
      <c r="K131" s="5"/>
      <c r="L131" s="91"/>
      <c r="M131" s="5"/>
      <c r="N131" s="91"/>
      <c r="O131" s="5"/>
      <c r="P131" s="91"/>
    </row>
    <row r="132" spans="4:16" s="4" customFormat="1" x14ac:dyDescent="0.25">
      <c r="D132" s="91"/>
      <c r="E132" s="5"/>
      <c r="F132" s="91"/>
      <c r="G132" s="5"/>
      <c r="I132" s="5"/>
      <c r="K132" s="5"/>
      <c r="L132" s="91"/>
      <c r="M132" s="5"/>
      <c r="N132" s="91"/>
      <c r="O132" s="5"/>
      <c r="P132" s="91"/>
    </row>
    <row r="133" spans="4:16" s="4" customFormat="1" x14ac:dyDescent="0.25">
      <c r="D133" s="91"/>
      <c r="E133" s="5"/>
      <c r="F133" s="91"/>
      <c r="G133" s="5"/>
      <c r="I133" s="5"/>
      <c r="K133" s="5"/>
      <c r="L133" s="91"/>
      <c r="M133" s="5"/>
      <c r="N133" s="91"/>
      <c r="O133" s="5"/>
      <c r="P133" s="91"/>
    </row>
    <row r="134" spans="4:16" s="4" customFormat="1" x14ac:dyDescent="0.25">
      <c r="D134" s="91"/>
      <c r="E134" s="5"/>
      <c r="F134" s="91"/>
      <c r="G134" s="5"/>
      <c r="I134" s="5"/>
      <c r="K134" s="5"/>
      <c r="L134" s="91"/>
      <c r="M134" s="5"/>
      <c r="N134" s="91"/>
      <c r="O134" s="5"/>
      <c r="P134" s="91"/>
    </row>
    <row r="135" spans="4:16" s="4" customFormat="1" x14ac:dyDescent="0.25">
      <c r="D135" s="91"/>
      <c r="E135" s="5"/>
      <c r="F135" s="91"/>
      <c r="G135" s="5"/>
      <c r="I135" s="5"/>
      <c r="K135" s="5"/>
      <c r="L135" s="91"/>
      <c r="M135" s="5"/>
      <c r="N135" s="91"/>
      <c r="O135" s="5"/>
      <c r="P135" s="91"/>
    </row>
    <row r="136" spans="4:16" s="4" customFormat="1" x14ac:dyDescent="0.25">
      <c r="D136" s="91"/>
      <c r="E136" s="5"/>
      <c r="F136" s="91"/>
      <c r="G136" s="5"/>
      <c r="I136" s="5"/>
      <c r="K136" s="5"/>
      <c r="L136" s="91"/>
      <c r="M136" s="5"/>
      <c r="N136" s="91"/>
      <c r="O136" s="5"/>
      <c r="P136" s="91"/>
    </row>
    <row r="137" spans="4:16" s="4" customFormat="1" x14ac:dyDescent="0.25">
      <c r="D137" s="91"/>
      <c r="E137" s="5"/>
      <c r="F137" s="91"/>
      <c r="G137" s="5"/>
      <c r="I137" s="5"/>
      <c r="K137" s="5"/>
      <c r="L137" s="91"/>
      <c r="M137" s="5"/>
      <c r="N137" s="91"/>
      <c r="O137" s="5"/>
      <c r="P137" s="91"/>
    </row>
    <row r="138" spans="4:16" s="4" customFormat="1" x14ac:dyDescent="0.25">
      <c r="D138" s="91"/>
      <c r="E138" s="5"/>
      <c r="F138" s="91"/>
      <c r="G138" s="5"/>
      <c r="I138" s="5"/>
      <c r="K138" s="5"/>
      <c r="L138" s="91"/>
      <c r="M138" s="5"/>
      <c r="N138" s="91"/>
      <c r="O138" s="5"/>
      <c r="P138" s="91"/>
    </row>
    <row r="139" spans="4:16" s="4" customFormat="1" x14ac:dyDescent="0.25">
      <c r="D139" s="91"/>
      <c r="E139" s="5"/>
      <c r="F139" s="91"/>
      <c r="G139" s="5"/>
      <c r="I139" s="5"/>
      <c r="K139" s="5"/>
      <c r="L139" s="91"/>
      <c r="M139" s="5"/>
      <c r="N139" s="91"/>
      <c r="O139" s="5"/>
      <c r="P139" s="91"/>
    </row>
    <row r="140" spans="4:16" s="4" customFormat="1" x14ac:dyDescent="0.25">
      <c r="D140" s="91"/>
      <c r="E140" s="5"/>
      <c r="F140" s="91"/>
      <c r="G140" s="5"/>
      <c r="I140" s="5"/>
      <c r="K140" s="5"/>
      <c r="L140" s="91"/>
      <c r="M140" s="5"/>
      <c r="N140" s="91"/>
      <c r="O140" s="5"/>
      <c r="P140" s="91"/>
    </row>
    <row r="141" spans="4:16" s="4" customFormat="1" x14ac:dyDescent="0.25">
      <c r="D141" s="91"/>
      <c r="E141" s="5"/>
      <c r="F141" s="91"/>
      <c r="G141" s="5"/>
      <c r="I141" s="5"/>
      <c r="K141" s="5"/>
      <c r="L141" s="91"/>
      <c r="M141" s="5"/>
      <c r="N141" s="91"/>
      <c r="O141" s="5"/>
      <c r="P141" s="91"/>
    </row>
    <row r="142" spans="4:16" s="4" customFormat="1" x14ac:dyDescent="0.25">
      <c r="D142" s="91"/>
      <c r="E142" s="5"/>
      <c r="F142" s="91"/>
      <c r="G142" s="5"/>
      <c r="I142" s="5"/>
      <c r="K142" s="5"/>
      <c r="L142" s="91"/>
      <c r="M142" s="5"/>
      <c r="N142" s="91"/>
      <c r="O142" s="5"/>
      <c r="P142" s="91"/>
    </row>
    <row r="143" spans="4:16" s="4" customFormat="1" x14ac:dyDescent="0.25">
      <c r="D143" s="91"/>
      <c r="E143" s="5"/>
      <c r="F143" s="91"/>
      <c r="G143" s="5"/>
      <c r="I143" s="5"/>
      <c r="K143" s="5"/>
      <c r="L143" s="91"/>
      <c r="M143" s="5"/>
      <c r="N143" s="91"/>
      <c r="O143" s="5"/>
      <c r="P143" s="91"/>
    </row>
    <row r="144" spans="4:16" s="4" customFormat="1" x14ac:dyDescent="0.25">
      <c r="D144" s="91"/>
      <c r="E144" s="5"/>
      <c r="F144" s="91"/>
      <c r="G144" s="5"/>
      <c r="I144" s="5"/>
      <c r="K144" s="5"/>
      <c r="L144" s="91"/>
      <c r="M144" s="5"/>
      <c r="N144" s="91"/>
      <c r="O144" s="5"/>
      <c r="P144" s="91"/>
    </row>
    <row r="145" spans="4:16" s="4" customFormat="1" x14ac:dyDescent="0.25">
      <c r="D145" s="91"/>
      <c r="E145" s="5"/>
      <c r="F145" s="91"/>
      <c r="G145" s="5"/>
      <c r="I145" s="5"/>
      <c r="K145" s="5"/>
      <c r="L145" s="91"/>
      <c r="M145" s="5"/>
      <c r="N145" s="91"/>
      <c r="O145" s="5"/>
      <c r="P145" s="91"/>
    </row>
    <row r="146" spans="4:16" s="4" customFormat="1" x14ac:dyDescent="0.25">
      <c r="D146" s="91"/>
      <c r="E146" s="5"/>
      <c r="F146" s="91"/>
      <c r="G146" s="5"/>
      <c r="I146" s="5"/>
      <c r="K146" s="5"/>
      <c r="L146" s="91"/>
      <c r="M146" s="5"/>
      <c r="N146" s="91"/>
      <c r="O146" s="5"/>
      <c r="P146" s="91"/>
    </row>
    <row r="147" spans="4:16" s="4" customFormat="1" x14ac:dyDescent="0.25">
      <c r="D147" s="91"/>
      <c r="E147" s="5"/>
      <c r="F147" s="91"/>
      <c r="G147" s="5"/>
      <c r="I147" s="5"/>
      <c r="K147" s="5"/>
      <c r="L147" s="91"/>
      <c r="M147" s="5"/>
      <c r="N147" s="91"/>
      <c r="O147" s="5"/>
      <c r="P147" s="91"/>
    </row>
    <row r="148" spans="4:16" s="4" customFormat="1" x14ac:dyDescent="0.25">
      <c r="D148" s="91"/>
      <c r="E148" s="5"/>
      <c r="F148" s="91"/>
      <c r="G148" s="5"/>
      <c r="I148" s="5"/>
      <c r="K148" s="5"/>
      <c r="L148" s="91"/>
      <c r="M148" s="5"/>
      <c r="N148" s="91"/>
      <c r="O148" s="5"/>
      <c r="P148" s="91"/>
    </row>
    <row r="149" spans="4:16" s="4" customFormat="1" x14ac:dyDescent="0.25">
      <c r="D149" s="91"/>
      <c r="E149" s="5"/>
      <c r="F149" s="91"/>
      <c r="G149" s="5"/>
      <c r="I149" s="5"/>
      <c r="K149" s="5"/>
      <c r="L149" s="91"/>
      <c r="M149" s="5"/>
      <c r="N149" s="91"/>
      <c r="O149" s="5"/>
      <c r="P149" s="91"/>
    </row>
    <row r="150" spans="4:16" s="4" customFormat="1" x14ac:dyDescent="0.25">
      <c r="D150" s="91"/>
      <c r="E150" s="5"/>
      <c r="F150" s="91"/>
      <c r="G150" s="5"/>
      <c r="I150" s="5"/>
      <c r="K150" s="5"/>
      <c r="L150" s="91"/>
      <c r="M150" s="5"/>
      <c r="N150" s="91"/>
      <c r="O150" s="5"/>
      <c r="P150" s="91"/>
    </row>
    <row r="151" spans="4:16" s="4" customFormat="1" x14ac:dyDescent="0.25">
      <c r="D151" s="91"/>
      <c r="E151" s="5"/>
      <c r="F151" s="91"/>
      <c r="G151" s="5"/>
      <c r="I151" s="5"/>
      <c r="K151" s="5"/>
      <c r="L151" s="91"/>
      <c r="M151" s="5"/>
      <c r="N151" s="91"/>
      <c r="O151" s="5"/>
      <c r="P151" s="91"/>
    </row>
    <row r="152" spans="4:16" s="4" customFormat="1" x14ac:dyDescent="0.25">
      <c r="D152" s="91"/>
      <c r="E152" s="5"/>
      <c r="F152" s="91"/>
      <c r="G152" s="5"/>
      <c r="I152" s="5"/>
      <c r="K152" s="5"/>
      <c r="L152" s="91"/>
      <c r="M152" s="5"/>
      <c r="N152" s="91"/>
      <c r="O152" s="5"/>
      <c r="P152" s="91"/>
    </row>
    <row r="153" spans="4:16" s="4" customFormat="1" x14ac:dyDescent="0.25">
      <c r="D153" s="91"/>
      <c r="E153" s="5"/>
      <c r="F153" s="91"/>
      <c r="G153" s="5"/>
      <c r="I153" s="5"/>
      <c r="K153" s="5"/>
      <c r="L153" s="91"/>
      <c r="M153" s="5"/>
      <c r="N153" s="91"/>
      <c r="O153" s="5"/>
      <c r="P153" s="91"/>
    </row>
    <row r="154" spans="4:16" s="4" customFormat="1" x14ac:dyDescent="0.25">
      <c r="D154" s="91"/>
      <c r="E154" s="5"/>
      <c r="F154" s="91"/>
      <c r="G154" s="5"/>
      <c r="I154" s="5"/>
      <c r="K154" s="5"/>
      <c r="L154" s="91"/>
      <c r="M154" s="5"/>
      <c r="N154" s="91"/>
      <c r="O154" s="5"/>
      <c r="P154" s="91"/>
    </row>
    <row r="155" spans="4:16" s="4" customFormat="1" x14ac:dyDescent="0.25">
      <c r="D155" s="91"/>
      <c r="E155" s="5"/>
      <c r="F155" s="91"/>
      <c r="G155" s="5"/>
      <c r="I155" s="5"/>
      <c r="K155" s="5"/>
      <c r="L155" s="91"/>
      <c r="M155" s="5"/>
      <c r="N155" s="91"/>
      <c r="O155" s="5"/>
      <c r="P155" s="91"/>
    </row>
    <row r="156" spans="4:16" s="4" customFormat="1" x14ac:dyDescent="0.25">
      <c r="D156" s="91"/>
      <c r="E156" s="5"/>
      <c r="F156" s="91"/>
      <c r="G156" s="5"/>
      <c r="I156" s="5"/>
      <c r="K156" s="5"/>
      <c r="L156" s="91"/>
      <c r="M156" s="5"/>
      <c r="N156" s="91"/>
      <c r="O156" s="5"/>
      <c r="P156" s="91"/>
    </row>
    <row r="157" spans="4:16" s="4" customFormat="1" x14ac:dyDescent="0.25">
      <c r="D157" s="91"/>
      <c r="E157" s="5"/>
      <c r="F157" s="91"/>
      <c r="G157" s="5"/>
      <c r="I157" s="5"/>
      <c r="K157" s="5"/>
      <c r="L157" s="91"/>
      <c r="M157" s="5"/>
      <c r="N157" s="91"/>
      <c r="O157" s="5"/>
      <c r="P157" s="91"/>
    </row>
    <row r="158" spans="4:16" s="4" customFormat="1" x14ac:dyDescent="0.25">
      <c r="D158" s="91"/>
      <c r="E158" s="5"/>
      <c r="F158" s="91"/>
      <c r="G158" s="5"/>
      <c r="I158" s="5"/>
      <c r="K158" s="5"/>
      <c r="L158" s="91"/>
      <c r="M158" s="5"/>
      <c r="N158" s="91"/>
      <c r="O158" s="5"/>
      <c r="P158" s="91"/>
    </row>
    <row r="159" spans="4:16" s="4" customFormat="1" x14ac:dyDescent="0.25">
      <c r="D159" s="91"/>
      <c r="E159" s="5"/>
      <c r="F159" s="91"/>
      <c r="G159" s="5"/>
      <c r="I159" s="5"/>
      <c r="K159" s="5"/>
      <c r="L159" s="91"/>
      <c r="M159" s="5"/>
      <c r="N159" s="91"/>
      <c r="O159" s="5"/>
      <c r="P159" s="91"/>
    </row>
    <row r="160" spans="4:16" s="4" customFormat="1" x14ac:dyDescent="0.25">
      <c r="D160" s="91"/>
      <c r="E160" s="5"/>
      <c r="F160" s="91"/>
      <c r="G160" s="5"/>
      <c r="I160" s="5"/>
      <c r="K160" s="5"/>
      <c r="L160" s="91"/>
      <c r="M160" s="5"/>
      <c r="N160" s="91"/>
      <c r="O160" s="5"/>
      <c r="P160" s="91"/>
    </row>
    <row r="161" spans="4:16" s="4" customFormat="1" x14ac:dyDescent="0.25">
      <c r="D161" s="91"/>
      <c r="E161" s="5"/>
      <c r="F161" s="91"/>
      <c r="G161" s="5"/>
      <c r="I161" s="5"/>
      <c r="K161" s="5"/>
      <c r="L161" s="91"/>
      <c r="M161" s="5"/>
      <c r="N161" s="91"/>
      <c r="O161" s="5"/>
      <c r="P161" s="91"/>
    </row>
    <row r="162" spans="4:16" s="4" customFormat="1" x14ac:dyDescent="0.25">
      <c r="D162" s="91"/>
      <c r="E162" s="5"/>
      <c r="F162" s="91"/>
      <c r="G162" s="5"/>
      <c r="I162" s="5"/>
      <c r="K162" s="5"/>
      <c r="L162" s="91"/>
      <c r="M162" s="5"/>
      <c r="N162" s="91"/>
      <c r="O162" s="5"/>
      <c r="P162" s="91"/>
    </row>
    <row r="163" spans="4:16" s="4" customFormat="1" x14ac:dyDescent="0.25">
      <c r="D163" s="91"/>
      <c r="E163" s="5"/>
      <c r="F163" s="91"/>
      <c r="G163" s="5"/>
      <c r="I163" s="5"/>
      <c r="K163" s="5"/>
      <c r="L163" s="91"/>
      <c r="M163" s="5"/>
      <c r="N163" s="91"/>
      <c r="O163" s="5"/>
      <c r="P163" s="91"/>
    </row>
    <row r="164" spans="4:16" s="4" customFormat="1" x14ac:dyDescent="0.25">
      <c r="D164" s="91"/>
      <c r="E164" s="5"/>
      <c r="F164" s="91"/>
      <c r="G164" s="5"/>
      <c r="I164" s="5"/>
      <c r="K164" s="5"/>
      <c r="L164" s="91"/>
      <c r="M164" s="5"/>
      <c r="N164" s="91"/>
      <c r="O164" s="5"/>
      <c r="P164" s="91"/>
    </row>
    <row r="165" spans="4:16" s="4" customFormat="1" x14ac:dyDescent="0.25">
      <c r="D165" s="91"/>
      <c r="E165" s="5"/>
      <c r="F165" s="91"/>
      <c r="G165" s="5"/>
      <c r="I165" s="5"/>
      <c r="K165" s="5"/>
      <c r="L165" s="91"/>
      <c r="M165" s="5"/>
      <c r="N165" s="91"/>
      <c r="O165" s="5"/>
      <c r="P165" s="91"/>
    </row>
    <row r="166" spans="4:16" s="4" customFormat="1" x14ac:dyDescent="0.25">
      <c r="D166" s="91"/>
      <c r="E166" s="5"/>
      <c r="F166" s="91"/>
      <c r="G166" s="5"/>
      <c r="I166" s="5"/>
      <c r="K166" s="5"/>
      <c r="L166" s="91"/>
      <c r="M166" s="5"/>
      <c r="N166" s="91"/>
      <c r="O166" s="5"/>
      <c r="P166" s="91"/>
    </row>
    <row r="167" spans="4:16" s="4" customFormat="1" x14ac:dyDescent="0.25">
      <c r="D167" s="91"/>
      <c r="E167" s="5"/>
      <c r="F167" s="91"/>
      <c r="G167" s="5"/>
      <c r="I167" s="5"/>
      <c r="K167" s="5"/>
      <c r="L167" s="91"/>
      <c r="M167" s="5"/>
      <c r="N167" s="91"/>
      <c r="O167" s="5"/>
      <c r="P167" s="91"/>
    </row>
    <row r="168" spans="4:16" s="4" customFormat="1" x14ac:dyDescent="0.25">
      <c r="D168" s="91"/>
      <c r="E168" s="5"/>
      <c r="F168" s="91"/>
      <c r="G168" s="5"/>
      <c r="I168" s="5"/>
      <c r="K168" s="5"/>
      <c r="L168" s="91"/>
      <c r="M168" s="5"/>
      <c r="N168" s="91"/>
      <c r="O168" s="5"/>
      <c r="P168" s="91"/>
    </row>
    <row r="169" spans="4:16" s="4" customFormat="1" x14ac:dyDescent="0.25">
      <c r="D169" s="91"/>
      <c r="E169" s="5"/>
      <c r="F169" s="91"/>
      <c r="G169" s="5"/>
      <c r="I169" s="5"/>
      <c r="K169" s="5"/>
      <c r="L169" s="91"/>
      <c r="M169" s="5"/>
      <c r="N169" s="91"/>
      <c r="O169" s="5"/>
      <c r="P169" s="91"/>
    </row>
    <row r="170" spans="4:16" s="4" customFormat="1" x14ac:dyDescent="0.25">
      <c r="D170" s="91"/>
      <c r="E170" s="5"/>
      <c r="F170" s="91"/>
      <c r="G170" s="5"/>
      <c r="I170" s="5"/>
      <c r="K170" s="5"/>
      <c r="L170" s="91"/>
      <c r="M170" s="5"/>
      <c r="N170" s="91"/>
      <c r="O170" s="5"/>
      <c r="P170" s="91"/>
    </row>
    <row r="171" spans="4:16" s="4" customFormat="1" x14ac:dyDescent="0.25">
      <c r="D171" s="91"/>
      <c r="E171" s="5"/>
      <c r="F171" s="91"/>
      <c r="G171" s="5"/>
      <c r="I171" s="5"/>
      <c r="K171" s="5"/>
      <c r="L171" s="91"/>
      <c r="M171" s="5"/>
      <c r="N171" s="91"/>
      <c r="O171" s="5"/>
      <c r="P171" s="91"/>
    </row>
    <row r="172" spans="4:16" s="4" customFormat="1" x14ac:dyDescent="0.25">
      <c r="D172" s="91"/>
      <c r="E172" s="5"/>
      <c r="F172" s="91"/>
      <c r="G172" s="5"/>
      <c r="I172" s="5"/>
      <c r="K172" s="5"/>
      <c r="L172" s="91"/>
      <c r="M172" s="5"/>
      <c r="N172" s="91"/>
      <c r="O172" s="5"/>
      <c r="P172" s="91"/>
    </row>
    <row r="173" spans="4:16" s="4" customFormat="1" x14ac:dyDescent="0.25">
      <c r="D173" s="91"/>
      <c r="E173" s="5"/>
      <c r="F173" s="91"/>
      <c r="G173" s="5"/>
      <c r="I173" s="5"/>
      <c r="K173" s="5"/>
      <c r="L173" s="91"/>
      <c r="M173" s="5"/>
      <c r="N173" s="91"/>
      <c r="O173" s="5"/>
      <c r="P173" s="91"/>
    </row>
    <row r="174" spans="4:16" s="4" customFormat="1" x14ac:dyDescent="0.25">
      <c r="D174" s="91"/>
      <c r="E174" s="5"/>
      <c r="F174" s="91"/>
      <c r="G174" s="5"/>
      <c r="I174" s="5"/>
      <c r="K174" s="5"/>
      <c r="L174" s="91"/>
      <c r="M174" s="5"/>
      <c r="N174" s="91"/>
      <c r="O174" s="5"/>
      <c r="P174" s="91"/>
    </row>
    <row r="175" spans="4:16" s="4" customFormat="1" x14ac:dyDescent="0.25">
      <c r="D175" s="91"/>
      <c r="E175" s="5"/>
      <c r="F175" s="91"/>
      <c r="G175" s="5"/>
      <c r="I175" s="5"/>
      <c r="K175" s="5"/>
      <c r="L175" s="91"/>
      <c r="M175" s="5"/>
      <c r="N175" s="91"/>
      <c r="O175" s="5"/>
      <c r="P175" s="91"/>
    </row>
    <row r="176" spans="4:16" s="4" customFormat="1" x14ac:dyDescent="0.25">
      <c r="D176" s="91"/>
      <c r="E176" s="5"/>
      <c r="F176" s="91"/>
      <c r="G176" s="5"/>
      <c r="I176" s="5"/>
      <c r="K176" s="5"/>
      <c r="L176" s="91"/>
      <c r="M176" s="5"/>
      <c r="N176" s="91"/>
      <c r="O176" s="5"/>
      <c r="P176" s="91"/>
    </row>
    <row r="177" spans="4:16" s="4" customFormat="1" x14ac:dyDescent="0.25">
      <c r="D177" s="91"/>
      <c r="E177" s="5"/>
      <c r="F177" s="91"/>
      <c r="G177" s="5"/>
      <c r="I177" s="5"/>
      <c r="K177" s="5"/>
      <c r="L177" s="91"/>
      <c r="M177" s="5"/>
      <c r="N177" s="91"/>
      <c r="O177" s="5"/>
      <c r="P177" s="91"/>
    </row>
    <row r="178" spans="4:16" s="4" customFormat="1" x14ac:dyDescent="0.25">
      <c r="D178" s="91"/>
      <c r="E178" s="5"/>
      <c r="F178" s="91"/>
      <c r="G178" s="5"/>
      <c r="I178" s="5"/>
      <c r="K178" s="5"/>
      <c r="L178" s="91"/>
      <c r="M178" s="5"/>
      <c r="N178" s="91"/>
      <c r="O178" s="5"/>
      <c r="P178" s="91"/>
    </row>
    <row r="179" spans="4:16" s="4" customFormat="1" x14ac:dyDescent="0.25">
      <c r="D179" s="91"/>
      <c r="E179" s="5"/>
      <c r="F179" s="91"/>
      <c r="G179" s="5"/>
      <c r="I179" s="5"/>
      <c r="K179" s="5"/>
      <c r="L179" s="91"/>
      <c r="M179" s="5"/>
      <c r="N179" s="91"/>
      <c r="O179" s="5"/>
      <c r="P179" s="91"/>
    </row>
    <row r="180" spans="4:16" s="4" customFormat="1" x14ac:dyDescent="0.25">
      <c r="D180" s="91"/>
      <c r="E180" s="5"/>
      <c r="F180" s="91"/>
      <c r="G180" s="5"/>
      <c r="I180" s="5"/>
      <c r="K180" s="5"/>
      <c r="L180" s="91"/>
      <c r="M180" s="5"/>
      <c r="N180" s="91"/>
      <c r="O180" s="5"/>
      <c r="P180" s="91"/>
    </row>
    <row r="181" spans="4:16" s="4" customFormat="1" x14ac:dyDescent="0.25">
      <c r="D181" s="91"/>
      <c r="E181" s="5"/>
      <c r="F181" s="91"/>
      <c r="G181" s="5"/>
      <c r="I181" s="5"/>
      <c r="K181" s="5"/>
      <c r="L181" s="91"/>
      <c r="M181" s="5"/>
      <c r="N181" s="91"/>
      <c r="O181" s="5"/>
      <c r="P181" s="91"/>
    </row>
    <row r="182" spans="4:16" s="4" customFormat="1" x14ac:dyDescent="0.25">
      <c r="D182" s="91"/>
      <c r="E182" s="5"/>
      <c r="F182" s="91"/>
      <c r="G182" s="5"/>
      <c r="I182" s="5"/>
      <c r="K182" s="5"/>
      <c r="L182" s="91"/>
      <c r="M182" s="5"/>
      <c r="N182" s="91"/>
      <c r="O182" s="5"/>
      <c r="P182" s="91"/>
    </row>
    <row r="183" spans="4:16" s="4" customFormat="1" x14ac:dyDescent="0.25">
      <c r="D183" s="91"/>
      <c r="E183" s="5"/>
      <c r="F183" s="91"/>
      <c r="G183" s="5"/>
      <c r="I183" s="5"/>
      <c r="K183" s="5"/>
      <c r="L183" s="91"/>
      <c r="M183" s="5"/>
      <c r="N183" s="91"/>
      <c r="O183" s="5"/>
      <c r="P183" s="91"/>
    </row>
    <row r="184" spans="4:16" s="4" customFormat="1" x14ac:dyDescent="0.25">
      <c r="D184" s="91"/>
      <c r="E184" s="5"/>
      <c r="F184" s="91"/>
      <c r="G184" s="5"/>
      <c r="I184" s="5"/>
      <c r="K184" s="5"/>
      <c r="L184" s="91"/>
      <c r="M184" s="5"/>
      <c r="N184" s="91"/>
      <c r="O184" s="5"/>
      <c r="P184" s="91"/>
    </row>
    <row r="185" spans="4:16" s="4" customFormat="1" x14ac:dyDescent="0.25">
      <c r="D185" s="91"/>
      <c r="E185" s="5"/>
      <c r="F185" s="91"/>
      <c r="G185" s="5"/>
      <c r="I185" s="5"/>
      <c r="K185" s="5"/>
      <c r="L185" s="91"/>
      <c r="M185" s="5"/>
      <c r="N185" s="91"/>
      <c r="O185" s="5"/>
      <c r="P185" s="91"/>
    </row>
    <row r="186" spans="4:16" s="4" customFormat="1" x14ac:dyDescent="0.25">
      <c r="D186" s="91"/>
      <c r="E186" s="5"/>
      <c r="F186" s="91"/>
      <c r="G186" s="5"/>
      <c r="I186" s="5"/>
      <c r="K186" s="5"/>
      <c r="L186" s="91"/>
      <c r="M186" s="5"/>
      <c r="N186" s="91"/>
      <c r="O186" s="5"/>
      <c r="P186" s="91"/>
    </row>
    <row r="187" spans="4:16" s="4" customFormat="1" x14ac:dyDescent="0.25">
      <c r="D187" s="91"/>
      <c r="E187" s="5"/>
      <c r="F187" s="91"/>
      <c r="G187" s="5"/>
      <c r="I187" s="5"/>
      <c r="K187" s="5"/>
      <c r="L187" s="91"/>
      <c r="M187" s="5"/>
      <c r="N187" s="91"/>
      <c r="O187" s="5"/>
      <c r="P187" s="91"/>
    </row>
    <row r="188" spans="4:16" s="4" customFormat="1" x14ac:dyDescent="0.25">
      <c r="D188" s="91"/>
      <c r="E188" s="5"/>
      <c r="F188" s="91"/>
      <c r="G188" s="5"/>
      <c r="I188" s="5"/>
      <c r="K188" s="5"/>
      <c r="L188" s="91"/>
      <c r="M188" s="5"/>
      <c r="N188" s="91"/>
      <c r="O188" s="5"/>
      <c r="P188" s="91"/>
    </row>
    <row r="189" spans="4:16" s="4" customFormat="1" x14ac:dyDescent="0.25">
      <c r="D189" s="91"/>
      <c r="E189" s="5"/>
      <c r="F189" s="91"/>
      <c r="G189" s="5"/>
      <c r="I189" s="5"/>
      <c r="K189" s="5"/>
      <c r="L189" s="91"/>
      <c r="M189" s="5"/>
      <c r="N189" s="91"/>
      <c r="O189" s="5"/>
      <c r="P189" s="91"/>
    </row>
    <row r="190" spans="4:16" s="4" customFormat="1" x14ac:dyDescent="0.25">
      <c r="D190" s="91"/>
      <c r="E190" s="5"/>
      <c r="F190" s="91"/>
      <c r="G190" s="5"/>
      <c r="I190" s="5"/>
      <c r="K190" s="5"/>
      <c r="L190" s="91"/>
      <c r="M190" s="5"/>
      <c r="N190" s="91"/>
      <c r="O190" s="5"/>
      <c r="P190" s="91"/>
    </row>
    <row r="191" spans="4:16" s="4" customFormat="1" x14ac:dyDescent="0.25">
      <c r="D191" s="91"/>
      <c r="E191" s="5"/>
      <c r="F191" s="91"/>
      <c r="G191" s="5"/>
      <c r="I191" s="5"/>
      <c r="K191" s="5"/>
      <c r="L191" s="91"/>
      <c r="M191" s="5"/>
      <c r="N191" s="91"/>
      <c r="O191" s="5"/>
      <c r="P191" s="91"/>
    </row>
    <row r="192" spans="4:16" s="4" customFormat="1" x14ac:dyDescent="0.25">
      <c r="D192" s="91"/>
      <c r="E192" s="5"/>
      <c r="F192" s="91"/>
      <c r="G192" s="5"/>
      <c r="I192" s="5"/>
      <c r="K192" s="5"/>
      <c r="L192" s="91"/>
      <c r="M192" s="5"/>
      <c r="N192" s="91"/>
      <c r="O192" s="5"/>
      <c r="P192" s="91"/>
    </row>
    <row r="193" spans="4:16" s="4" customFormat="1" x14ac:dyDescent="0.25">
      <c r="D193" s="91"/>
      <c r="E193" s="5"/>
      <c r="F193" s="91"/>
      <c r="G193" s="5"/>
      <c r="I193" s="5"/>
      <c r="K193" s="5"/>
      <c r="L193" s="91"/>
      <c r="M193" s="5"/>
      <c r="N193" s="91"/>
      <c r="O193" s="5"/>
      <c r="P193" s="91"/>
    </row>
    <row r="194" spans="4:16" s="4" customFormat="1" x14ac:dyDescent="0.25">
      <c r="D194" s="91"/>
      <c r="E194" s="5"/>
      <c r="F194" s="91"/>
      <c r="G194" s="5"/>
      <c r="I194" s="5"/>
      <c r="K194" s="5"/>
      <c r="L194" s="91"/>
      <c r="M194" s="5"/>
      <c r="N194" s="91"/>
      <c r="O194" s="5"/>
      <c r="P194" s="91"/>
    </row>
    <row r="195" spans="4:16" s="4" customFormat="1" x14ac:dyDescent="0.25">
      <c r="D195" s="91"/>
      <c r="E195" s="5"/>
      <c r="F195" s="91"/>
      <c r="G195" s="5"/>
      <c r="I195" s="5"/>
      <c r="K195" s="5"/>
      <c r="L195" s="91"/>
      <c r="M195" s="5"/>
      <c r="N195" s="91"/>
      <c r="O195" s="5"/>
      <c r="P195" s="91"/>
    </row>
    <row r="196" spans="4:16" s="4" customFormat="1" x14ac:dyDescent="0.25">
      <c r="D196" s="91"/>
      <c r="E196" s="5"/>
      <c r="F196" s="91"/>
      <c r="G196" s="5"/>
      <c r="I196" s="5"/>
      <c r="K196" s="5"/>
      <c r="L196" s="91"/>
      <c r="M196" s="5"/>
      <c r="N196" s="91"/>
      <c r="O196" s="5"/>
      <c r="P196" s="91"/>
    </row>
    <row r="197" spans="4:16" s="4" customFormat="1" x14ac:dyDescent="0.25">
      <c r="D197" s="91"/>
      <c r="E197" s="5"/>
      <c r="F197" s="91"/>
      <c r="G197" s="5"/>
      <c r="I197" s="5"/>
      <c r="K197" s="5"/>
      <c r="L197" s="91"/>
      <c r="M197" s="5"/>
      <c r="N197" s="91"/>
      <c r="O197" s="5"/>
      <c r="P197" s="91"/>
    </row>
    <row r="198" spans="4:16" s="4" customFormat="1" x14ac:dyDescent="0.25">
      <c r="D198" s="91"/>
      <c r="E198" s="5"/>
      <c r="F198" s="91"/>
      <c r="G198" s="5"/>
      <c r="I198" s="5"/>
      <c r="K198" s="5"/>
      <c r="L198" s="91"/>
      <c r="M198" s="5"/>
      <c r="N198" s="91"/>
      <c r="O198" s="5"/>
      <c r="P198" s="91"/>
    </row>
    <row r="199" spans="4:16" s="4" customFormat="1" x14ac:dyDescent="0.25">
      <c r="D199" s="91"/>
      <c r="E199" s="5"/>
      <c r="F199" s="91"/>
      <c r="G199" s="5"/>
      <c r="I199" s="5"/>
      <c r="K199" s="5"/>
      <c r="L199" s="91"/>
      <c r="M199" s="5"/>
      <c r="N199" s="91"/>
      <c r="O199" s="5"/>
      <c r="P199" s="91"/>
    </row>
    <row r="200" spans="4:16" s="4" customFormat="1" x14ac:dyDescent="0.25">
      <c r="D200" s="91"/>
      <c r="E200" s="5"/>
      <c r="F200" s="91"/>
      <c r="G200" s="5"/>
      <c r="I200" s="5"/>
      <c r="K200" s="5"/>
      <c r="L200" s="91"/>
      <c r="M200" s="5"/>
      <c r="N200" s="91"/>
      <c r="O200" s="5"/>
      <c r="P200" s="91"/>
    </row>
    <row r="201" spans="4:16" s="4" customFormat="1" x14ac:dyDescent="0.25">
      <c r="D201" s="91"/>
      <c r="E201" s="5"/>
      <c r="F201" s="91"/>
      <c r="G201" s="5"/>
      <c r="I201" s="5"/>
      <c r="K201" s="5"/>
      <c r="L201" s="91"/>
      <c r="M201" s="5"/>
      <c r="N201" s="91"/>
      <c r="O201" s="5"/>
      <c r="P201" s="91"/>
    </row>
    <row r="202" spans="4:16" s="4" customFormat="1" x14ac:dyDescent="0.25">
      <c r="D202" s="91"/>
      <c r="E202" s="5"/>
      <c r="F202" s="91"/>
      <c r="G202" s="5"/>
      <c r="I202" s="5"/>
      <c r="K202" s="5"/>
      <c r="L202" s="91"/>
      <c r="M202" s="5"/>
      <c r="N202" s="91"/>
      <c r="O202" s="5"/>
      <c r="P202" s="91"/>
    </row>
    <row r="203" spans="4:16" s="4" customFormat="1" x14ac:dyDescent="0.25">
      <c r="D203" s="91"/>
      <c r="E203" s="5"/>
      <c r="F203" s="91"/>
      <c r="G203" s="5"/>
      <c r="I203" s="5"/>
      <c r="K203" s="5"/>
      <c r="L203" s="91"/>
      <c r="M203" s="5"/>
      <c r="N203" s="91"/>
      <c r="O203" s="5"/>
      <c r="P203" s="91"/>
    </row>
    <row r="204" spans="4:16" s="4" customFormat="1" x14ac:dyDescent="0.25">
      <c r="D204" s="91"/>
      <c r="E204" s="5"/>
      <c r="F204" s="91"/>
      <c r="G204" s="5"/>
      <c r="I204" s="5"/>
      <c r="K204" s="5"/>
      <c r="L204" s="91"/>
      <c r="M204" s="5"/>
      <c r="N204" s="91"/>
      <c r="O204" s="5"/>
      <c r="P204" s="91"/>
    </row>
    <row r="205" spans="4:16" s="4" customFormat="1" x14ac:dyDescent="0.25">
      <c r="D205" s="91"/>
      <c r="E205" s="5"/>
      <c r="F205" s="91"/>
      <c r="G205" s="5"/>
      <c r="I205" s="5"/>
      <c r="K205" s="5"/>
      <c r="L205" s="91"/>
      <c r="M205" s="5"/>
      <c r="N205" s="91"/>
      <c r="O205" s="5"/>
      <c r="P205" s="91"/>
    </row>
    <row r="206" spans="4:16" s="4" customFormat="1" x14ac:dyDescent="0.25">
      <c r="D206" s="91"/>
      <c r="E206" s="5"/>
      <c r="F206" s="91"/>
      <c r="G206" s="5"/>
      <c r="I206" s="5"/>
      <c r="K206" s="5"/>
      <c r="L206" s="91"/>
      <c r="M206" s="5"/>
      <c r="N206" s="91"/>
      <c r="O206" s="5"/>
      <c r="P206" s="91"/>
    </row>
    <row r="207" spans="4:16" s="4" customFormat="1" x14ac:dyDescent="0.25">
      <c r="D207" s="91"/>
      <c r="E207" s="5"/>
      <c r="F207" s="91"/>
      <c r="G207" s="5"/>
      <c r="I207" s="5"/>
      <c r="K207" s="5"/>
      <c r="L207" s="91"/>
      <c r="M207" s="5"/>
      <c r="N207" s="91"/>
      <c r="O207" s="5"/>
      <c r="P207" s="91"/>
    </row>
    <row r="208" spans="4:16" s="4" customFormat="1" x14ac:dyDescent="0.25">
      <c r="D208" s="91"/>
      <c r="E208" s="5"/>
      <c r="F208" s="91"/>
      <c r="G208" s="5"/>
      <c r="I208" s="5"/>
      <c r="K208" s="5"/>
      <c r="L208" s="91"/>
      <c r="M208" s="5"/>
      <c r="N208" s="91"/>
      <c r="O208" s="5"/>
      <c r="P208" s="91"/>
    </row>
    <row r="209" spans="4:16" s="4" customFormat="1" x14ac:dyDescent="0.25">
      <c r="D209" s="91"/>
      <c r="E209" s="5"/>
      <c r="F209" s="91"/>
      <c r="G209" s="5"/>
      <c r="I209" s="5"/>
      <c r="K209" s="5"/>
      <c r="L209" s="91"/>
      <c r="M209" s="5"/>
      <c r="N209" s="91"/>
      <c r="O209" s="5"/>
      <c r="P209" s="91"/>
    </row>
    <row r="210" spans="4:16" s="4" customFormat="1" x14ac:dyDescent="0.25">
      <c r="D210" s="91"/>
      <c r="E210" s="5"/>
      <c r="F210" s="91"/>
      <c r="G210" s="5"/>
      <c r="I210" s="5"/>
      <c r="K210" s="5"/>
      <c r="L210" s="91"/>
      <c r="M210" s="5"/>
      <c r="N210" s="91"/>
      <c r="O210" s="5"/>
      <c r="P210" s="91"/>
    </row>
    <row r="211" spans="4:16" s="4" customFormat="1" x14ac:dyDescent="0.25">
      <c r="D211" s="91"/>
      <c r="E211" s="5"/>
      <c r="F211" s="91"/>
      <c r="G211" s="5"/>
      <c r="I211" s="5"/>
      <c r="K211" s="5"/>
      <c r="L211" s="91"/>
      <c r="M211" s="5"/>
      <c r="N211" s="91"/>
      <c r="O211" s="5"/>
      <c r="P211" s="91"/>
    </row>
    <row r="212" spans="4:16" s="4" customFormat="1" x14ac:dyDescent="0.25">
      <c r="D212" s="91"/>
      <c r="E212" s="5"/>
      <c r="F212" s="91"/>
      <c r="G212" s="5"/>
      <c r="I212" s="5"/>
      <c r="K212" s="5"/>
      <c r="L212" s="91"/>
      <c r="M212" s="5"/>
      <c r="N212" s="91"/>
      <c r="O212" s="5"/>
      <c r="P212" s="91"/>
    </row>
    <row r="213" spans="4:16" s="4" customFormat="1" x14ac:dyDescent="0.25">
      <c r="D213" s="91"/>
      <c r="E213" s="5"/>
      <c r="F213" s="91"/>
      <c r="G213" s="5"/>
      <c r="I213" s="5"/>
      <c r="K213" s="5"/>
      <c r="L213" s="91"/>
      <c r="M213" s="5"/>
      <c r="N213" s="91"/>
      <c r="O213" s="5"/>
      <c r="P213" s="91"/>
    </row>
    <row r="214" spans="4:16" s="4" customFormat="1" x14ac:dyDescent="0.25">
      <c r="D214" s="91"/>
      <c r="E214" s="5"/>
      <c r="F214" s="91"/>
      <c r="G214" s="5"/>
      <c r="I214" s="5"/>
      <c r="K214" s="5"/>
      <c r="L214" s="91"/>
      <c r="M214" s="5"/>
      <c r="N214" s="91"/>
      <c r="O214" s="5"/>
      <c r="P214" s="91"/>
    </row>
    <row r="215" spans="4:16" s="4" customFormat="1" x14ac:dyDescent="0.25">
      <c r="D215" s="91"/>
      <c r="E215" s="5"/>
      <c r="F215" s="91"/>
      <c r="G215" s="5"/>
      <c r="I215" s="5"/>
      <c r="K215" s="5"/>
      <c r="L215" s="91"/>
      <c r="M215" s="5"/>
      <c r="N215" s="91"/>
      <c r="O215" s="5"/>
      <c r="P215" s="91"/>
    </row>
    <row r="216" spans="4:16" s="4" customFormat="1" x14ac:dyDescent="0.25">
      <c r="D216" s="91"/>
      <c r="E216" s="5"/>
      <c r="F216" s="91"/>
      <c r="G216" s="5"/>
      <c r="I216" s="5"/>
      <c r="K216" s="5"/>
      <c r="L216" s="91"/>
      <c r="M216" s="5"/>
      <c r="N216" s="91"/>
      <c r="O216" s="5"/>
      <c r="P216" s="91"/>
    </row>
    <row r="217" spans="4:16" s="4" customFormat="1" x14ac:dyDescent="0.25">
      <c r="D217" s="91"/>
      <c r="E217" s="5"/>
      <c r="F217" s="91"/>
      <c r="G217" s="5"/>
      <c r="I217" s="5"/>
      <c r="K217" s="5"/>
      <c r="L217" s="91"/>
      <c r="M217" s="5"/>
      <c r="N217" s="91"/>
      <c r="O217" s="5"/>
      <c r="P217" s="91"/>
    </row>
    <row r="218" spans="4:16" s="4" customFormat="1" x14ac:dyDescent="0.25">
      <c r="D218" s="91"/>
      <c r="E218" s="5"/>
      <c r="F218" s="91"/>
      <c r="G218" s="5"/>
      <c r="I218" s="5"/>
      <c r="K218" s="5"/>
      <c r="L218" s="91"/>
      <c r="M218" s="5"/>
      <c r="N218" s="91"/>
      <c r="O218" s="5"/>
      <c r="P218" s="91"/>
    </row>
    <row r="219" spans="4:16" s="4" customFormat="1" x14ac:dyDescent="0.25">
      <c r="D219" s="91"/>
      <c r="E219" s="5"/>
      <c r="F219" s="91"/>
      <c r="G219" s="5"/>
      <c r="I219" s="5"/>
      <c r="K219" s="5"/>
      <c r="L219" s="91"/>
      <c r="M219" s="5"/>
      <c r="N219" s="91"/>
      <c r="O219" s="5"/>
      <c r="P219" s="91"/>
    </row>
    <row r="220" spans="4:16" s="4" customFormat="1" x14ac:dyDescent="0.25">
      <c r="D220" s="91"/>
      <c r="E220" s="5"/>
      <c r="F220" s="91"/>
      <c r="G220" s="5"/>
      <c r="I220" s="5"/>
      <c r="K220" s="5"/>
      <c r="L220" s="91"/>
      <c r="M220" s="5"/>
      <c r="N220" s="91"/>
      <c r="O220" s="5"/>
      <c r="P220" s="91"/>
    </row>
    <row r="221" spans="4:16" s="4" customFormat="1" x14ac:dyDescent="0.25">
      <c r="D221" s="91"/>
      <c r="E221" s="5"/>
      <c r="F221" s="91"/>
      <c r="G221" s="5"/>
      <c r="I221" s="5"/>
      <c r="K221" s="5"/>
      <c r="L221" s="91"/>
      <c r="M221" s="5"/>
      <c r="N221" s="91"/>
      <c r="O221" s="5"/>
      <c r="P221" s="91"/>
    </row>
    <row r="222" spans="4:16" s="4" customFormat="1" x14ac:dyDescent="0.25">
      <c r="D222" s="91"/>
      <c r="E222" s="5"/>
      <c r="F222" s="91"/>
      <c r="G222" s="5"/>
      <c r="I222" s="5"/>
      <c r="K222" s="5"/>
      <c r="L222" s="91"/>
      <c r="M222" s="5"/>
      <c r="N222" s="91"/>
      <c r="O222" s="5"/>
      <c r="P222" s="91"/>
    </row>
    <row r="223" spans="4:16" s="4" customFormat="1" x14ac:dyDescent="0.25">
      <c r="D223" s="91"/>
      <c r="E223" s="5"/>
      <c r="F223" s="91"/>
      <c r="G223" s="5"/>
      <c r="I223" s="5"/>
      <c r="K223" s="5"/>
      <c r="L223" s="91"/>
      <c r="M223" s="5"/>
      <c r="N223" s="91"/>
      <c r="O223" s="5"/>
      <c r="P223" s="91"/>
    </row>
    <row r="224" spans="4:16" s="4" customFormat="1" x14ac:dyDescent="0.25">
      <c r="D224" s="91"/>
      <c r="E224" s="5"/>
      <c r="F224" s="91"/>
      <c r="G224" s="5"/>
      <c r="I224" s="5"/>
      <c r="K224" s="5"/>
      <c r="L224" s="91"/>
      <c r="M224" s="5"/>
      <c r="N224" s="91"/>
      <c r="O224" s="5"/>
      <c r="P224" s="91"/>
    </row>
    <row r="225" spans="4:16" s="4" customFormat="1" x14ac:dyDescent="0.25">
      <c r="D225" s="91"/>
      <c r="E225" s="5"/>
      <c r="F225" s="91"/>
      <c r="G225" s="5"/>
      <c r="I225" s="5"/>
      <c r="K225" s="5"/>
      <c r="L225" s="91"/>
      <c r="M225" s="5"/>
      <c r="N225" s="91"/>
      <c r="O225" s="5"/>
      <c r="P225" s="91"/>
    </row>
    <row r="226" spans="4:16" s="4" customFormat="1" x14ac:dyDescent="0.25">
      <c r="D226" s="91"/>
      <c r="E226" s="5"/>
      <c r="F226" s="91"/>
      <c r="G226" s="5"/>
      <c r="I226" s="5"/>
      <c r="K226" s="5"/>
      <c r="L226" s="91"/>
      <c r="M226" s="5"/>
      <c r="N226" s="91"/>
      <c r="O226" s="5"/>
      <c r="P226" s="91"/>
    </row>
    <row r="227" spans="4:16" s="4" customFormat="1" x14ac:dyDescent="0.25">
      <c r="D227" s="91"/>
      <c r="E227" s="5"/>
      <c r="F227" s="91"/>
      <c r="G227" s="5"/>
      <c r="I227" s="5"/>
      <c r="K227" s="5"/>
      <c r="L227" s="91"/>
      <c r="M227" s="5"/>
      <c r="N227" s="91"/>
      <c r="O227" s="5"/>
      <c r="P227" s="91"/>
    </row>
    <row r="228" spans="4:16" s="4" customFormat="1" x14ac:dyDescent="0.25">
      <c r="D228" s="91"/>
      <c r="E228" s="5"/>
      <c r="F228" s="91"/>
      <c r="G228" s="5"/>
      <c r="I228" s="5"/>
      <c r="K228" s="5"/>
      <c r="L228" s="91"/>
      <c r="M228" s="5"/>
      <c r="N228" s="91"/>
      <c r="O228" s="5"/>
      <c r="P228" s="91"/>
    </row>
    <row r="229" spans="4:16" s="4" customFormat="1" x14ac:dyDescent="0.25">
      <c r="D229" s="91"/>
      <c r="E229" s="5"/>
      <c r="F229" s="91"/>
      <c r="G229" s="5"/>
      <c r="I229" s="5"/>
      <c r="K229" s="5"/>
      <c r="L229" s="91"/>
      <c r="M229" s="5"/>
      <c r="N229" s="91"/>
      <c r="O229" s="5"/>
      <c r="P229" s="91"/>
    </row>
    <row r="230" spans="4:16" s="4" customFormat="1" x14ac:dyDescent="0.25">
      <c r="D230" s="91"/>
      <c r="E230" s="5"/>
      <c r="F230" s="91"/>
      <c r="G230" s="5"/>
      <c r="I230" s="5"/>
      <c r="K230" s="5"/>
      <c r="L230" s="91"/>
      <c r="M230" s="5"/>
      <c r="N230" s="91"/>
      <c r="O230" s="5"/>
      <c r="P230" s="91"/>
    </row>
    <row r="231" spans="4:16" s="4" customFormat="1" x14ac:dyDescent="0.25">
      <c r="D231" s="91"/>
      <c r="E231" s="5"/>
      <c r="F231" s="91"/>
      <c r="G231" s="5"/>
      <c r="I231" s="5"/>
      <c r="K231" s="5"/>
      <c r="L231" s="91"/>
      <c r="M231" s="5"/>
      <c r="N231" s="91"/>
      <c r="O231" s="5"/>
      <c r="P231" s="91"/>
    </row>
    <row r="232" spans="4:16" s="4" customFormat="1" x14ac:dyDescent="0.25">
      <c r="D232" s="91"/>
      <c r="E232" s="5"/>
      <c r="F232" s="91"/>
      <c r="G232" s="5"/>
      <c r="I232" s="5"/>
      <c r="K232" s="5"/>
      <c r="L232" s="91"/>
      <c r="M232" s="5"/>
      <c r="N232" s="91"/>
      <c r="O232" s="5"/>
      <c r="P232" s="91"/>
    </row>
    <row r="233" spans="4:16" s="4" customFormat="1" x14ac:dyDescent="0.25">
      <c r="D233" s="91"/>
      <c r="E233" s="5"/>
      <c r="F233" s="91"/>
      <c r="G233" s="5"/>
      <c r="I233" s="5"/>
      <c r="K233" s="5"/>
      <c r="L233" s="91"/>
      <c r="M233" s="5"/>
      <c r="N233" s="91"/>
      <c r="O233" s="5"/>
      <c r="P233" s="91"/>
    </row>
    <row r="234" spans="4:16" s="4" customFormat="1" x14ac:dyDescent="0.25">
      <c r="D234" s="91"/>
      <c r="E234" s="5"/>
      <c r="F234" s="91"/>
      <c r="G234" s="5"/>
      <c r="I234" s="5"/>
      <c r="K234" s="5"/>
      <c r="L234" s="91"/>
      <c r="M234" s="5"/>
      <c r="N234" s="91"/>
      <c r="O234" s="5"/>
      <c r="P234" s="91"/>
    </row>
    <row r="235" spans="4:16" s="4" customFormat="1" x14ac:dyDescent="0.25">
      <c r="D235" s="91"/>
      <c r="E235" s="5"/>
      <c r="F235" s="91"/>
      <c r="G235" s="5"/>
      <c r="I235" s="5"/>
      <c r="K235" s="5"/>
      <c r="L235" s="91"/>
      <c r="M235" s="5"/>
      <c r="N235" s="91"/>
      <c r="O235" s="5"/>
      <c r="P235" s="91"/>
    </row>
    <row r="236" spans="4:16" s="4" customFormat="1" x14ac:dyDescent="0.25">
      <c r="D236" s="91"/>
      <c r="E236" s="5"/>
      <c r="F236" s="91"/>
      <c r="G236" s="5"/>
      <c r="I236" s="5"/>
      <c r="K236" s="5"/>
      <c r="L236" s="91"/>
      <c r="M236" s="5"/>
      <c r="N236" s="91"/>
      <c r="O236" s="5"/>
      <c r="P236" s="91"/>
    </row>
    <row r="237" spans="4:16" s="4" customFormat="1" x14ac:dyDescent="0.25">
      <c r="D237" s="91"/>
      <c r="E237" s="5"/>
      <c r="F237" s="91"/>
      <c r="G237" s="5"/>
      <c r="I237" s="5"/>
      <c r="K237" s="5"/>
      <c r="L237" s="91"/>
      <c r="M237" s="5"/>
      <c r="N237" s="91"/>
      <c r="O237" s="5"/>
      <c r="P237" s="91"/>
    </row>
    <row r="238" spans="4:16" s="4" customFormat="1" x14ac:dyDescent="0.25">
      <c r="D238" s="91"/>
      <c r="E238" s="5"/>
      <c r="F238" s="91"/>
      <c r="G238" s="5"/>
      <c r="I238" s="5"/>
      <c r="K238" s="5"/>
      <c r="L238" s="91"/>
      <c r="M238" s="5"/>
      <c r="N238" s="91"/>
      <c r="O238" s="5"/>
      <c r="P238" s="91"/>
    </row>
    <row r="239" spans="4:16" s="4" customFormat="1" x14ac:dyDescent="0.25">
      <c r="D239" s="91"/>
      <c r="E239" s="5"/>
      <c r="F239" s="91"/>
      <c r="G239" s="5"/>
      <c r="I239" s="5"/>
      <c r="K239" s="5"/>
      <c r="L239" s="91"/>
      <c r="M239" s="5"/>
      <c r="N239" s="91"/>
      <c r="O239" s="5"/>
      <c r="P239" s="91"/>
    </row>
    <row r="240" spans="4:16" s="4" customFormat="1" x14ac:dyDescent="0.25">
      <c r="D240" s="91"/>
      <c r="E240" s="5"/>
      <c r="F240" s="91"/>
      <c r="G240" s="5"/>
      <c r="I240" s="5"/>
      <c r="K240" s="5"/>
      <c r="L240" s="91"/>
      <c r="M240" s="5"/>
      <c r="N240" s="91"/>
      <c r="O240" s="5"/>
      <c r="P240" s="91"/>
    </row>
    <row r="241" spans="4:16" s="4" customFormat="1" x14ac:dyDescent="0.25">
      <c r="D241" s="91"/>
      <c r="E241" s="5"/>
      <c r="F241" s="91"/>
      <c r="G241" s="5"/>
      <c r="I241" s="5"/>
      <c r="K241" s="5"/>
      <c r="L241" s="91"/>
      <c r="M241" s="5"/>
      <c r="N241" s="91"/>
      <c r="O241" s="5"/>
      <c r="P241" s="91"/>
    </row>
    <row r="242" spans="4:16" s="4" customFormat="1" x14ac:dyDescent="0.25">
      <c r="D242" s="91"/>
      <c r="E242" s="5"/>
      <c r="F242" s="91"/>
      <c r="G242" s="5"/>
      <c r="I242" s="5"/>
      <c r="K242" s="5"/>
      <c r="L242" s="91"/>
      <c r="M242" s="5"/>
      <c r="N242" s="91"/>
      <c r="O242" s="5"/>
      <c r="P242" s="91"/>
    </row>
    <row r="243" spans="4:16" s="4" customFormat="1" x14ac:dyDescent="0.25">
      <c r="D243" s="91"/>
      <c r="E243" s="5"/>
      <c r="F243" s="91"/>
      <c r="G243" s="5"/>
      <c r="I243" s="5"/>
      <c r="K243" s="5"/>
      <c r="L243" s="91"/>
      <c r="M243" s="5"/>
      <c r="N243" s="91"/>
      <c r="O243" s="5"/>
      <c r="P243" s="91"/>
    </row>
    <row r="244" spans="4:16" s="4" customFormat="1" x14ac:dyDescent="0.25">
      <c r="D244" s="91"/>
      <c r="E244" s="5"/>
      <c r="F244" s="91"/>
      <c r="G244" s="5"/>
      <c r="I244" s="5"/>
      <c r="K244" s="5"/>
      <c r="L244" s="91"/>
      <c r="M244" s="5"/>
      <c r="N244" s="91"/>
      <c r="O244" s="5"/>
      <c r="P244" s="91"/>
    </row>
    <row r="245" spans="4:16" s="4" customFormat="1" x14ac:dyDescent="0.25">
      <c r="D245" s="91"/>
      <c r="E245" s="5"/>
      <c r="F245" s="91"/>
      <c r="G245" s="5"/>
      <c r="I245" s="5"/>
      <c r="K245" s="5"/>
      <c r="L245" s="91"/>
      <c r="M245" s="5"/>
      <c r="N245" s="91"/>
      <c r="O245" s="5"/>
      <c r="P245" s="91"/>
    </row>
    <row r="246" spans="4:16" s="4" customFormat="1" x14ac:dyDescent="0.25">
      <c r="D246" s="91"/>
      <c r="E246" s="5"/>
      <c r="F246" s="91"/>
      <c r="G246" s="5"/>
      <c r="I246" s="5"/>
      <c r="K246" s="5"/>
      <c r="L246" s="91"/>
      <c r="M246" s="5"/>
      <c r="N246" s="91"/>
      <c r="O246" s="5"/>
      <c r="P246" s="91"/>
    </row>
    <row r="247" spans="4:16" s="4" customFormat="1" x14ac:dyDescent="0.25">
      <c r="D247" s="91"/>
      <c r="E247" s="5"/>
      <c r="F247" s="91"/>
      <c r="G247" s="5"/>
      <c r="I247" s="5"/>
      <c r="K247" s="5"/>
      <c r="L247" s="91"/>
      <c r="M247" s="5"/>
      <c r="N247" s="91"/>
      <c r="O247" s="5"/>
      <c r="P247" s="91"/>
    </row>
    <row r="248" spans="4:16" s="4" customFormat="1" x14ac:dyDescent="0.25">
      <c r="D248" s="91"/>
      <c r="E248" s="5"/>
      <c r="F248" s="91"/>
      <c r="G248" s="5"/>
      <c r="I248" s="5"/>
      <c r="K248" s="5"/>
      <c r="L248" s="91"/>
      <c r="M248" s="5"/>
      <c r="N248" s="91"/>
      <c r="O248" s="5"/>
      <c r="P248" s="91"/>
    </row>
    <row r="249" spans="4:16" s="4" customFormat="1" x14ac:dyDescent="0.25">
      <c r="D249" s="91"/>
      <c r="E249" s="5"/>
      <c r="F249" s="91"/>
      <c r="G249" s="5"/>
      <c r="I249" s="5"/>
      <c r="K249" s="5"/>
      <c r="L249" s="91"/>
      <c r="M249" s="5"/>
      <c r="N249" s="91"/>
      <c r="O249" s="5"/>
      <c r="P249" s="91"/>
    </row>
    <row r="250" spans="4:16" s="4" customFormat="1" x14ac:dyDescent="0.25">
      <c r="D250" s="91"/>
      <c r="E250" s="5"/>
      <c r="F250" s="91"/>
      <c r="G250" s="5"/>
      <c r="I250" s="5"/>
      <c r="K250" s="5"/>
      <c r="L250" s="91"/>
      <c r="M250" s="5"/>
      <c r="N250" s="91"/>
      <c r="O250" s="5"/>
      <c r="P250" s="91"/>
    </row>
    <row r="251" spans="4:16" s="4" customFormat="1" x14ac:dyDescent="0.25">
      <c r="D251" s="91"/>
      <c r="E251" s="5"/>
      <c r="F251" s="91"/>
      <c r="G251" s="5"/>
      <c r="I251" s="5"/>
      <c r="K251" s="5"/>
      <c r="L251" s="91"/>
      <c r="M251" s="5"/>
      <c r="N251" s="91"/>
      <c r="O251" s="5"/>
      <c r="P251" s="91"/>
    </row>
    <row r="252" spans="4:16" s="4" customFormat="1" x14ac:dyDescent="0.25">
      <c r="D252" s="91"/>
      <c r="E252" s="5"/>
      <c r="F252" s="91"/>
      <c r="G252" s="5"/>
      <c r="I252" s="5"/>
      <c r="K252" s="5"/>
      <c r="L252" s="91"/>
      <c r="M252" s="5"/>
      <c r="N252" s="91"/>
      <c r="O252" s="5"/>
      <c r="P252" s="91"/>
    </row>
    <row r="253" spans="4:16" s="4" customFormat="1" x14ac:dyDescent="0.25">
      <c r="D253" s="91"/>
      <c r="E253" s="5"/>
      <c r="F253" s="91"/>
      <c r="G253" s="5"/>
      <c r="I253" s="5"/>
      <c r="K253" s="5"/>
      <c r="L253" s="91"/>
      <c r="M253" s="5"/>
      <c r="N253" s="91"/>
      <c r="O253" s="5"/>
      <c r="P253" s="91"/>
    </row>
    <row r="254" spans="4:16" s="4" customFormat="1" x14ac:dyDescent="0.25">
      <c r="D254" s="91"/>
      <c r="E254" s="5"/>
      <c r="F254" s="91"/>
      <c r="G254" s="5"/>
      <c r="I254" s="5"/>
      <c r="K254" s="5"/>
      <c r="L254" s="91"/>
      <c r="M254" s="5"/>
      <c r="N254" s="91"/>
      <c r="O254" s="5"/>
      <c r="P254" s="91"/>
    </row>
    <row r="255" spans="4:16" s="4" customFormat="1" x14ac:dyDescent="0.25">
      <c r="D255" s="91"/>
      <c r="E255" s="5"/>
      <c r="F255" s="91"/>
      <c r="G255" s="5"/>
      <c r="I255" s="5"/>
      <c r="K255" s="5"/>
      <c r="L255" s="91"/>
      <c r="M255" s="5"/>
      <c r="N255" s="91"/>
      <c r="O255" s="5"/>
      <c r="P255" s="91"/>
    </row>
    <row r="256" spans="4:16" s="4" customFormat="1" x14ac:dyDescent="0.25">
      <c r="D256" s="91"/>
      <c r="E256" s="5"/>
      <c r="F256" s="91"/>
      <c r="G256" s="5"/>
      <c r="I256" s="5"/>
      <c r="K256" s="5"/>
      <c r="L256" s="91"/>
      <c r="M256" s="5"/>
      <c r="N256" s="91"/>
      <c r="O256" s="5"/>
      <c r="P256" s="91"/>
    </row>
    <row r="257" spans="4:16" s="4" customFormat="1" x14ac:dyDescent="0.25">
      <c r="D257" s="91"/>
      <c r="E257" s="5"/>
      <c r="F257" s="91"/>
      <c r="G257" s="5"/>
      <c r="I257" s="5"/>
      <c r="K257" s="5"/>
      <c r="L257" s="91"/>
      <c r="M257" s="5"/>
      <c r="N257" s="91"/>
      <c r="O257" s="5"/>
      <c r="P257" s="91"/>
    </row>
    <row r="258" spans="4:16" s="4" customFormat="1" x14ac:dyDescent="0.25">
      <c r="D258" s="91"/>
      <c r="E258" s="5"/>
      <c r="F258" s="91"/>
      <c r="G258" s="5"/>
      <c r="I258" s="5"/>
      <c r="K258" s="5"/>
      <c r="L258" s="91"/>
      <c r="M258" s="5"/>
      <c r="N258" s="91"/>
      <c r="O258" s="5"/>
      <c r="P258" s="91"/>
    </row>
    <row r="259" spans="4:16" s="4" customFormat="1" x14ac:dyDescent="0.25">
      <c r="D259" s="91"/>
      <c r="E259" s="5"/>
      <c r="F259" s="91"/>
      <c r="G259" s="5"/>
      <c r="I259" s="5"/>
      <c r="K259" s="5"/>
      <c r="L259" s="91"/>
      <c r="M259" s="5"/>
      <c r="N259" s="91"/>
      <c r="O259" s="5"/>
      <c r="P259" s="91"/>
    </row>
    <row r="260" spans="4:16" s="4" customFormat="1" x14ac:dyDescent="0.25">
      <c r="D260" s="91"/>
      <c r="E260" s="5"/>
      <c r="F260" s="91"/>
      <c r="G260" s="5"/>
      <c r="I260" s="5"/>
      <c r="K260" s="5"/>
      <c r="L260" s="91"/>
      <c r="M260" s="5"/>
      <c r="N260" s="91"/>
      <c r="O260" s="5"/>
      <c r="P260" s="91"/>
    </row>
    <row r="261" spans="4:16" s="4" customFormat="1" x14ac:dyDescent="0.25">
      <c r="D261" s="91"/>
      <c r="E261" s="5"/>
      <c r="F261" s="91"/>
      <c r="G261" s="5"/>
      <c r="I261" s="5"/>
      <c r="K261" s="5"/>
      <c r="L261" s="91"/>
      <c r="M261" s="5"/>
      <c r="N261" s="91"/>
      <c r="O261" s="5"/>
      <c r="P261" s="91"/>
    </row>
    <row r="262" spans="4:16" s="4" customFormat="1" x14ac:dyDescent="0.25">
      <c r="D262" s="91"/>
      <c r="E262" s="5"/>
      <c r="F262" s="91"/>
      <c r="G262" s="5"/>
      <c r="I262" s="5"/>
      <c r="K262" s="5"/>
      <c r="L262" s="91"/>
      <c r="M262" s="5"/>
      <c r="N262" s="91"/>
      <c r="O262" s="5"/>
      <c r="P262" s="91"/>
    </row>
    <row r="263" spans="4:16" s="4" customFormat="1" x14ac:dyDescent="0.25">
      <c r="D263" s="91"/>
      <c r="E263" s="5"/>
      <c r="F263" s="91"/>
      <c r="G263" s="5"/>
      <c r="I263" s="5"/>
      <c r="K263" s="5"/>
      <c r="L263" s="91"/>
      <c r="M263" s="5"/>
      <c r="N263" s="91"/>
      <c r="O263" s="5"/>
      <c r="P263" s="91"/>
    </row>
    <row r="264" spans="4:16" s="4" customFormat="1" x14ac:dyDescent="0.25">
      <c r="D264" s="91"/>
      <c r="E264" s="5"/>
      <c r="F264" s="91"/>
      <c r="G264" s="5"/>
      <c r="I264" s="5"/>
      <c r="K264" s="5"/>
      <c r="L264" s="91"/>
      <c r="M264" s="5"/>
      <c r="N264" s="91"/>
      <c r="O264" s="5"/>
      <c r="P264" s="91"/>
    </row>
    <row r="265" spans="4:16" s="4" customFormat="1" x14ac:dyDescent="0.25">
      <c r="D265" s="91"/>
      <c r="E265" s="5"/>
      <c r="F265" s="91"/>
      <c r="G265" s="5"/>
      <c r="I265" s="5"/>
      <c r="K265" s="5"/>
      <c r="L265" s="91"/>
      <c r="M265" s="5"/>
      <c r="N265" s="91"/>
      <c r="O265" s="5"/>
      <c r="P265" s="91"/>
    </row>
    <row r="266" spans="4:16" s="4" customFormat="1" x14ac:dyDescent="0.25">
      <c r="D266" s="91"/>
      <c r="E266" s="5"/>
      <c r="F266" s="91"/>
      <c r="G266" s="5"/>
      <c r="I266" s="5"/>
      <c r="K266" s="5"/>
      <c r="L266" s="91"/>
      <c r="M266" s="5"/>
      <c r="N266" s="91"/>
      <c r="O266" s="5"/>
      <c r="P266" s="91"/>
    </row>
    <row r="267" spans="4:16" s="4" customFormat="1" x14ac:dyDescent="0.25">
      <c r="D267" s="91"/>
      <c r="E267" s="5"/>
      <c r="F267" s="91"/>
      <c r="G267" s="5"/>
      <c r="I267" s="5"/>
      <c r="K267" s="5"/>
      <c r="L267" s="91"/>
      <c r="M267" s="5"/>
      <c r="N267" s="91"/>
      <c r="O267" s="5"/>
      <c r="P267" s="91"/>
    </row>
    <row r="268" spans="4:16" s="4" customFormat="1" x14ac:dyDescent="0.25">
      <c r="D268" s="91"/>
      <c r="E268" s="5"/>
      <c r="F268" s="91"/>
      <c r="G268" s="5"/>
      <c r="I268" s="5"/>
      <c r="K268" s="5"/>
      <c r="L268" s="91"/>
      <c r="M268" s="5"/>
      <c r="N268" s="91"/>
      <c r="O268" s="5"/>
      <c r="P268" s="91"/>
    </row>
    <row r="269" spans="4:16" s="4" customFormat="1" x14ac:dyDescent="0.25">
      <c r="D269" s="91"/>
      <c r="E269" s="5"/>
      <c r="F269" s="91"/>
      <c r="G269" s="5"/>
      <c r="I269" s="5"/>
      <c r="K269" s="5"/>
      <c r="L269" s="91"/>
      <c r="M269" s="5"/>
      <c r="N269" s="91"/>
      <c r="O269" s="5"/>
      <c r="P269" s="91"/>
    </row>
    <row r="270" spans="4:16" s="4" customFormat="1" x14ac:dyDescent="0.25">
      <c r="D270" s="91"/>
      <c r="E270" s="5"/>
      <c r="F270" s="91"/>
      <c r="G270" s="5"/>
      <c r="I270" s="5"/>
      <c r="K270" s="5"/>
      <c r="L270" s="91"/>
      <c r="M270" s="5"/>
      <c r="N270" s="91"/>
      <c r="O270" s="5"/>
      <c r="P270" s="91"/>
    </row>
    <row r="271" spans="4:16" s="4" customFormat="1" x14ac:dyDescent="0.25">
      <c r="D271" s="91"/>
      <c r="E271" s="5"/>
      <c r="F271" s="91"/>
      <c r="G271" s="5"/>
      <c r="I271" s="5"/>
      <c r="K271" s="5"/>
      <c r="L271" s="91"/>
      <c r="M271" s="5"/>
      <c r="N271" s="91"/>
      <c r="O271" s="5"/>
      <c r="P271" s="91"/>
    </row>
    <row r="272" spans="4:16" s="4" customFormat="1" x14ac:dyDescent="0.25">
      <c r="D272" s="91"/>
      <c r="E272" s="5"/>
      <c r="F272" s="91"/>
      <c r="G272" s="5"/>
      <c r="I272" s="5"/>
      <c r="K272" s="5"/>
      <c r="L272" s="91"/>
      <c r="M272" s="5"/>
      <c r="N272" s="91"/>
      <c r="O272" s="5"/>
      <c r="P272" s="91"/>
    </row>
    <row r="273" spans="4:16" s="4" customFormat="1" x14ac:dyDescent="0.25">
      <c r="D273" s="91"/>
      <c r="E273" s="5"/>
      <c r="F273" s="91"/>
      <c r="G273" s="5"/>
      <c r="I273" s="5"/>
      <c r="K273" s="5"/>
      <c r="L273" s="91"/>
      <c r="M273" s="5"/>
      <c r="N273" s="91"/>
      <c r="O273" s="5"/>
      <c r="P273" s="91"/>
    </row>
    <row r="274" spans="4:16" s="4" customFormat="1" x14ac:dyDescent="0.25">
      <c r="D274" s="91"/>
      <c r="E274" s="5"/>
      <c r="F274" s="91"/>
      <c r="G274" s="5"/>
      <c r="I274" s="5"/>
      <c r="K274" s="5"/>
      <c r="L274" s="91"/>
      <c r="M274" s="5"/>
      <c r="N274" s="91"/>
      <c r="O274" s="5"/>
      <c r="P274" s="91"/>
    </row>
    <row r="275" spans="4:16" s="4" customFormat="1" x14ac:dyDescent="0.25">
      <c r="D275" s="91"/>
      <c r="E275" s="5"/>
      <c r="F275" s="91"/>
      <c r="G275" s="5"/>
      <c r="I275" s="5"/>
      <c r="K275" s="5"/>
      <c r="L275" s="91"/>
      <c r="M275" s="5"/>
      <c r="N275" s="91"/>
      <c r="O275" s="5"/>
      <c r="P275" s="91"/>
    </row>
    <row r="276" spans="4:16" s="4" customFormat="1" x14ac:dyDescent="0.25">
      <c r="D276" s="91"/>
      <c r="E276" s="5"/>
      <c r="F276" s="91"/>
      <c r="G276" s="5"/>
      <c r="I276" s="5"/>
      <c r="K276" s="5"/>
      <c r="L276" s="91"/>
      <c r="M276" s="5"/>
      <c r="N276" s="91"/>
      <c r="O276" s="5"/>
      <c r="P276" s="91"/>
    </row>
    <row r="277" spans="4:16" s="4" customFormat="1" x14ac:dyDescent="0.25">
      <c r="D277" s="91"/>
      <c r="E277" s="5"/>
      <c r="F277" s="91"/>
      <c r="G277" s="5"/>
      <c r="I277" s="5"/>
      <c r="K277" s="5"/>
      <c r="L277" s="91"/>
      <c r="M277" s="5"/>
      <c r="N277" s="91"/>
      <c r="O277" s="5"/>
      <c r="P277" s="91"/>
    </row>
    <row r="278" spans="4:16" s="4" customFormat="1" x14ac:dyDescent="0.25">
      <c r="D278" s="91"/>
      <c r="E278" s="5"/>
      <c r="F278" s="91"/>
      <c r="G278" s="5"/>
      <c r="I278" s="5"/>
      <c r="K278" s="5"/>
      <c r="L278" s="91"/>
      <c r="M278" s="5"/>
      <c r="N278" s="91"/>
      <c r="O278" s="5"/>
      <c r="P278" s="91"/>
    </row>
    <row r="279" spans="4:16" s="4" customFormat="1" x14ac:dyDescent="0.25">
      <c r="D279" s="91"/>
      <c r="E279" s="5"/>
      <c r="F279" s="91"/>
      <c r="G279" s="5"/>
      <c r="I279" s="5"/>
      <c r="K279" s="5"/>
      <c r="L279" s="91"/>
      <c r="M279" s="5"/>
      <c r="N279" s="91"/>
      <c r="O279" s="5"/>
      <c r="P279" s="91"/>
    </row>
    <row r="280" spans="4:16" s="4" customFormat="1" x14ac:dyDescent="0.25">
      <c r="D280" s="91"/>
      <c r="E280" s="5"/>
      <c r="F280" s="91"/>
      <c r="G280" s="5"/>
      <c r="I280" s="5"/>
      <c r="K280" s="5"/>
      <c r="L280" s="91"/>
      <c r="M280" s="5"/>
      <c r="N280" s="91"/>
      <c r="O280" s="5"/>
      <c r="P280" s="91"/>
    </row>
    <row r="281" spans="4:16" s="4" customFormat="1" x14ac:dyDescent="0.25">
      <c r="D281" s="91"/>
      <c r="E281" s="5"/>
      <c r="F281" s="91"/>
      <c r="G281" s="5"/>
      <c r="I281" s="5"/>
      <c r="K281" s="5"/>
      <c r="L281" s="91"/>
      <c r="M281" s="5"/>
      <c r="N281" s="91"/>
      <c r="O281" s="5"/>
      <c r="P281" s="91"/>
    </row>
    <row r="282" spans="4:16" s="4" customFormat="1" x14ac:dyDescent="0.25">
      <c r="D282" s="91"/>
      <c r="E282" s="5"/>
      <c r="F282" s="91"/>
      <c r="G282" s="5"/>
      <c r="I282" s="5"/>
      <c r="K282" s="5"/>
      <c r="L282" s="91"/>
      <c r="M282" s="5"/>
      <c r="N282" s="91"/>
      <c r="O282" s="5"/>
      <c r="P282" s="91"/>
    </row>
    <row r="283" spans="4:16" s="4" customFormat="1" x14ac:dyDescent="0.25">
      <c r="D283" s="91"/>
      <c r="E283" s="5"/>
      <c r="F283" s="91"/>
      <c r="G283" s="5"/>
      <c r="I283" s="5"/>
      <c r="K283" s="5"/>
      <c r="L283" s="91"/>
      <c r="M283" s="5"/>
      <c r="N283" s="91"/>
      <c r="O283" s="5"/>
      <c r="P283" s="91"/>
    </row>
    <row r="284" spans="4:16" s="4" customFormat="1" x14ac:dyDescent="0.25">
      <c r="D284" s="91"/>
      <c r="E284" s="5"/>
      <c r="F284" s="91"/>
      <c r="G284" s="5"/>
      <c r="I284" s="5"/>
      <c r="K284" s="5"/>
      <c r="L284" s="91"/>
      <c r="M284" s="5"/>
      <c r="N284" s="91"/>
      <c r="O284" s="5"/>
      <c r="P284" s="91"/>
    </row>
    <row r="285" spans="4:16" s="4" customFormat="1" x14ac:dyDescent="0.25">
      <c r="D285" s="91"/>
      <c r="E285" s="5"/>
      <c r="F285" s="91"/>
      <c r="G285" s="5"/>
      <c r="I285" s="5"/>
      <c r="K285" s="5"/>
      <c r="L285" s="91"/>
      <c r="M285" s="5"/>
      <c r="N285" s="91"/>
      <c r="O285" s="5"/>
      <c r="P285" s="91"/>
    </row>
    <row r="286" spans="4:16" s="4" customFormat="1" x14ac:dyDescent="0.25">
      <c r="D286" s="91"/>
      <c r="E286" s="5"/>
      <c r="F286" s="91"/>
      <c r="G286" s="5"/>
      <c r="I286" s="5"/>
      <c r="K286" s="5"/>
      <c r="L286" s="91"/>
      <c r="M286" s="5"/>
      <c r="N286" s="91"/>
      <c r="O286" s="5"/>
      <c r="P286" s="91"/>
    </row>
    <row r="287" spans="4:16" s="4" customFormat="1" x14ac:dyDescent="0.25">
      <c r="D287" s="91"/>
      <c r="E287" s="5"/>
      <c r="F287" s="91"/>
      <c r="G287" s="5"/>
      <c r="I287" s="5"/>
      <c r="K287" s="5"/>
      <c r="L287" s="91"/>
      <c r="M287" s="5"/>
      <c r="N287" s="91"/>
      <c r="O287" s="5"/>
      <c r="P287" s="91"/>
    </row>
    <row r="288" spans="4:16" s="4" customFormat="1" x14ac:dyDescent="0.25">
      <c r="D288" s="91"/>
      <c r="E288" s="5"/>
      <c r="F288" s="91"/>
      <c r="G288" s="5"/>
      <c r="I288" s="5"/>
      <c r="K288" s="5"/>
      <c r="L288" s="91"/>
      <c r="M288" s="5"/>
      <c r="N288" s="91"/>
      <c r="O288" s="5"/>
      <c r="P288" s="91"/>
    </row>
    <row r="289" spans="4:16" s="4" customFormat="1" x14ac:dyDescent="0.25">
      <c r="D289" s="91"/>
      <c r="E289" s="5"/>
      <c r="F289" s="91"/>
      <c r="G289" s="5"/>
      <c r="I289" s="5"/>
      <c r="K289" s="5"/>
      <c r="L289" s="91"/>
      <c r="M289" s="5"/>
      <c r="N289" s="91"/>
      <c r="O289" s="5"/>
      <c r="P289" s="91"/>
    </row>
    <row r="290" spans="4:16" s="4" customFormat="1" x14ac:dyDescent="0.25">
      <c r="D290" s="91"/>
      <c r="E290" s="5"/>
      <c r="F290" s="91"/>
      <c r="G290" s="5"/>
      <c r="I290" s="5"/>
      <c r="K290" s="5"/>
      <c r="L290" s="91"/>
      <c r="M290" s="5"/>
      <c r="N290" s="91"/>
      <c r="O290" s="5"/>
      <c r="P290" s="91"/>
    </row>
    <row r="291" spans="4:16" s="4" customFormat="1" x14ac:dyDescent="0.25">
      <c r="D291" s="91"/>
      <c r="E291" s="5"/>
      <c r="F291" s="91"/>
      <c r="G291" s="5"/>
      <c r="I291" s="5"/>
      <c r="K291" s="5"/>
      <c r="L291" s="91"/>
      <c r="M291" s="5"/>
      <c r="N291" s="91"/>
      <c r="O291" s="5"/>
      <c r="P291" s="91"/>
    </row>
    <row r="292" spans="4:16" s="4" customFormat="1" x14ac:dyDescent="0.25">
      <c r="D292" s="91"/>
      <c r="E292" s="5"/>
      <c r="F292" s="91"/>
      <c r="G292" s="5"/>
      <c r="I292" s="5"/>
      <c r="K292" s="5"/>
      <c r="L292" s="91"/>
      <c r="M292" s="5"/>
      <c r="N292" s="91"/>
      <c r="O292" s="5"/>
      <c r="P292" s="91"/>
    </row>
    <row r="293" spans="4:16" s="4" customFormat="1" x14ac:dyDescent="0.25">
      <c r="D293" s="91"/>
      <c r="E293" s="5"/>
      <c r="F293" s="91"/>
      <c r="G293" s="5"/>
      <c r="I293" s="5"/>
      <c r="K293" s="5"/>
      <c r="L293" s="91"/>
      <c r="M293" s="5"/>
      <c r="N293" s="91"/>
      <c r="O293" s="5"/>
      <c r="P293" s="91"/>
    </row>
    <row r="294" spans="4:16" s="4" customFormat="1" x14ac:dyDescent="0.25">
      <c r="D294" s="91"/>
      <c r="E294" s="5"/>
      <c r="F294" s="91"/>
      <c r="G294" s="5"/>
      <c r="I294" s="5"/>
      <c r="K294" s="5"/>
      <c r="L294" s="91"/>
      <c r="M294" s="5"/>
      <c r="N294" s="91"/>
      <c r="O294" s="5"/>
      <c r="P294" s="91"/>
    </row>
    <row r="295" spans="4:16" s="4" customFormat="1" x14ac:dyDescent="0.25">
      <c r="D295" s="91"/>
      <c r="E295" s="5"/>
      <c r="F295" s="91"/>
      <c r="G295" s="5"/>
      <c r="I295" s="5"/>
      <c r="K295" s="5"/>
      <c r="L295" s="91"/>
      <c r="M295" s="5"/>
      <c r="N295" s="91"/>
      <c r="O295" s="5"/>
      <c r="P295" s="91"/>
    </row>
    <row r="296" spans="4:16" s="4" customFormat="1" x14ac:dyDescent="0.25">
      <c r="D296" s="91"/>
      <c r="E296" s="5"/>
      <c r="F296" s="91"/>
      <c r="G296" s="5"/>
      <c r="I296" s="5"/>
      <c r="K296" s="5"/>
      <c r="L296" s="91"/>
      <c r="M296" s="5"/>
      <c r="N296" s="91"/>
      <c r="O296" s="5"/>
      <c r="P296" s="91"/>
    </row>
    <row r="297" spans="4:16" s="4" customFormat="1" x14ac:dyDescent="0.25">
      <c r="D297" s="91"/>
      <c r="E297" s="5"/>
      <c r="F297" s="91"/>
      <c r="G297" s="5"/>
      <c r="I297" s="5"/>
      <c r="K297" s="5"/>
      <c r="L297" s="91"/>
      <c r="M297" s="5"/>
      <c r="N297" s="91"/>
      <c r="O297" s="5"/>
      <c r="P297" s="91"/>
    </row>
    <row r="298" spans="4:16" s="4" customFormat="1" x14ac:dyDescent="0.25">
      <c r="D298" s="91"/>
      <c r="E298" s="5"/>
      <c r="F298" s="91"/>
      <c r="G298" s="5"/>
      <c r="I298" s="5"/>
      <c r="K298" s="5"/>
      <c r="L298" s="91"/>
      <c r="M298" s="5"/>
      <c r="N298" s="91"/>
      <c r="O298" s="5"/>
      <c r="P298" s="91"/>
    </row>
    <row r="299" spans="4:16" s="4" customFormat="1" x14ac:dyDescent="0.25">
      <c r="D299" s="91"/>
      <c r="E299" s="5"/>
      <c r="F299" s="91"/>
      <c r="G299" s="5"/>
      <c r="I299" s="5"/>
      <c r="K299" s="5"/>
      <c r="L299" s="91"/>
      <c r="M299" s="5"/>
      <c r="N299" s="91"/>
      <c r="O299" s="5"/>
      <c r="P299" s="91"/>
    </row>
    <row r="300" spans="4:16" s="4" customFormat="1" x14ac:dyDescent="0.25">
      <c r="D300" s="91"/>
      <c r="E300" s="5"/>
      <c r="F300" s="91"/>
      <c r="G300" s="5"/>
      <c r="I300" s="5"/>
      <c r="K300" s="5"/>
      <c r="L300" s="91"/>
      <c r="M300" s="5"/>
      <c r="N300" s="91"/>
      <c r="O300" s="5"/>
      <c r="P300" s="91"/>
    </row>
    <row r="301" spans="4:16" s="4" customFormat="1" x14ac:dyDescent="0.25">
      <c r="D301" s="91"/>
      <c r="E301" s="5"/>
      <c r="F301" s="91"/>
      <c r="G301" s="5"/>
      <c r="I301" s="5"/>
      <c r="K301" s="5"/>
      <c r="L301" s="91"/>
      <c r="M301" s="5"/>
      <c r="N301" s="91"/>
      <c r="O301" s="5"/>
      <c r="P301" s="91"/>
    </row>
    <row r="302" spans="4:16" s="4" customFormat="1" x14ac:dyDescent="0.25">
      <c r="D302" s="91"/>
      <c r="E302" s="5"/>
      <c r="F302" s="91"/>
      <c r="G302" s="5"/>
      <c r="I302" s="5"/>
      <c r="K302" s="5"/>
      <c r="L302" s="91"/>
      <c r="M302" s="5"/>
      <c r="N302" s="91"/>
      <c r="O302" s="5"/>
      <c r="P302" s="91"/>
    </row>
    <row r="303" spans="4:16" s="4" customFormat="1" x14ac:dyDescent="0.25">
      <c r="D303" s="91"/>
      <c r="E303" s="5"/>
      <c r="F303" s="91"/>
      <c r="G303" s="5"/>
      <c r="I303" s="5"/>
      <c r="K303" s="5"/>
      <c r="L303" s="91"/>
      <c r="M303" s="5"/>
      <c r="N303" s="91"/>
      <c r="O303" s="5"/>
      <c r="P303" s="91"/>
    </row>
    <row r="304" spans="4:16" s="4" customFormat="1" x14ac:dyDescent="0.25">
      <c r="D304" s="91"/>
      <c r="E304" s="5"/>
      <c r="F304" s="91"/>
      <c r="G304" s="5"/>
      <c r="I304" s="5"/>
      <c r="K304" s="5"/>
      <c r="L304" s="91"/>
      <c r="M304" s="5"/>
      <c r="N304" s="91"/>
      <c r="O304" s="5"/>
      <c r="P304" s="91"/>
    </row>
    <row r="305" spans="4:16" s="4" customFormat="1" x14ac:dyDescent="0.25">
      <c r="D305" s="91"/>
      <c r="E305" s="5"/>
      <c r="F305" s="91"/>
      <c r="G305" s="5"/>
      <c r="I305" s="5"/>
      <c r="K305" s="5"/>
      <c r="L305" s="91"/>
      <c r="M305" s="5"/>
      <c r="N305" s="91"/>
      <c r="O305" s="5"/>
      <c r="P305" s="91"/>
    </row>
    <row r="306" spans="4:16" s="4" customFormat="1" x14ac:dyDescent="0.25">
      <c r="D306" s="91"/>
      <c r="E306" s="5"/>
      <c r="F306" s="91"/>
      <c r="G306" s="5"/>
      <c r="I306" s="5"/>
      <c r="K306" s="5"/>
      <c r="L306" s="91"/>
      <c r="M306" s="5"/>
      <c r="N306" s="91"/>
      <c r="O306" s="5"/>
      <c r="P306" s="91"/>
    </row>
    <row r="307" spans="4:16" s="4" customFormat="1" x14ac:dyDescent="0.25">
      <c r="D307" s="91"/>
      <c r="E307" s="5"/>
      <c r="F307" s="91"/>
      <c r="G307" s="5"/>
      <c r="I307" s="5"/>
      <c r="K307" s="5"/>
      <c r="L307" s="91"/>
      <c r="M307" s="5"/>
      <c r="N307" s="91"/>
      <c r="O307" s="5"/>
      <c r="P307" s="91"/>
    </row>
    <row r="308" spans="4:16" s="4" customFormat="1" x14ac:dyDescent="0.25">
      <c r="D308" s="91"/>
      <c r="E308" s="5"/>
      <c r="F308" s="91"/>
      <c r="G308" s="5"/>
      <c r="I308" s="5"/>
      <c r="K308" s="5"/>
      <c r="L308" s="91"/>
      <c r="M308" s="5"/>
      <c r="N308" s="91"/>
      <c r="O308" s="5"/>
      <c r="P308" s="91"/>
    </row>
    <row r="309" spans="4:16" s="4" customFormat="1" x14ac:dyDescent="0.25">
      <c r="D309" s="91"/>
      <c r="E309" s="5"/>
      <c r="F309" s="91"/>
      <c r="G309" s="5"/>
      <c r="I309" s="5"/>
      <c r="K309" s="5"/>
      <c r="L309" s="91"/>
      <c r="M309" s="5"/>
      <c r="N309" s="91"/>
      <c r="O309" s="5"/>
      <c r="P309" s="91"/>
    </row>
    <row r="310" spans="4:16" s="4" customFormat="1" x14ac:dyDescent="0.25">
      <c r="D310" s="91"/>
      <c r="E310" s="5"/>
      <c r="F310" s="91"/>
      <c r="G310" s="5"/>
      <c r="I310" s="5"/>
      <c r="K310" s="5"/>
      <c r="L310" s="91"/>
      <c r="M310" s="5"/>
      <c r="N310" s="91"/>
      <c r="O310" s="5"/>
      <c r="P310" s="91"/>
    </row>
    <row r="311" spans="4:16" s="4" customFormat="1" x14ac:dyDescent="0.25">
      <c r="D311" s="91"/>
      <c r="E311" s="5"/>
      <c r="F311" s="91"/>
      <c r="G311" s="5"/>
      <c r="I311" s="5"/>
      <c r="K311" s="5"/>
      <c r="L311" s="91"/>
      <c r="M311" s="5"/>
      <c r="N311" s="91"/>
      <c r="O311" s="5"/>
      <c r="P311" s="91"/>
    </row>
    <row r="312" spans="4:16" s="4" customFormat="1" x14ac:dyDescent="0.25">
      <c r="D312" s="91"/>
      <c r="E312" s="5"/>
      <c r="F312" s="91"/>
      <c r="G312" s="5"/>
      <c r="I312" s="5"/>
      <c r="K312" s="5"/>
      <c r="L312" s="91"/>
      <c r="M312" s="5"/>
      <c r="N312" s="91"/>
      <c r="O312" s="5"/>
      <c r="P312" s="91"/>
    </row>
    <row r="313" spans="4:16" s="4" customFormat="1" x14ac:dyDescent="0.25">
      <c r="D313" s="91"/>
      <c r="E313" s="5"/>
      <c r="F313" s="91"/>
      <c r="G313" s="5"/>
      <c r="I313" s="5"/>
      <c r="K313" s="5"/>
      <c r="L313" s="91"/>
      <c r="M313" s="5"/>
      <c r="N313" s="91"/>
      <c r="O313" s="5"/>
      <c r="P313" s="91"/>
    </row>
    <row r="314" spans="4:16" s="4" customFormat="1" x14ac:dyDescent="0.25">
      <c r="D314" s="91"/>
      <c r="E314" s="5"/>
      <c r="F314" s="91"/>
      <c r="G314" s="5"/>
      <c r="I314" s="5"/>
      <c r="K314" s="5"/>
      <c r="L314" s="91"/>
      <c r="M314" s="5"/>
      <c r="N314" s="91"/>
      <c r="O314" s="5"/>
      <c r="P314" s="91"/>
    </row>
    <row r="315" spans="4:16" s="4" customFormat="1" x14ac:dyDescent="0.25">
      <c r="D315" s="91"/>
      <c r="E315" s="5"/>
      <c r="F315" s="91"/>
      <c r="G315" s="5"/>
      <c r="I315" s="5"/>
      <c r="K315" s="5"/>
      <c r="L315" s="91"/>
      <c r="M315" s="5"/>
      <c r="N315" s="91"/>
      <c r="O315" s="5"/>
      <c r="P315" s="91"/>
    </row>
    <row r="316" spans="4:16" s="4" customFormat="1" x14ac:dyDescent="0.25">
      <c r="D316" s="91"/>
      <c r="E316" s="5"/>
      <c r="F316" s="91"/>
      <c r="G316" s="5"/>
      <c r="I316" s="5"/>
      <c r="K316" s="5"/>
      <c r="L316" s="91"/>
      <c r="M316" s="5"/>
      <c r="N316" s="91"/>
      <c r="O316" s="5"/>
      <c r="P316" s="91"/>
    </row>
    <row r="317" spans="4:16" s="4" customFormat="1" x14ac:dyDescent="0.25">
      <c r="D317" s="91"/>
      <c r="E317" s="5"/>
      <c r="F317" s="91"/>
      <c r="G317" s="5"/>
      <c r="I317" s="5"/>
      <c r="K317" s="5"/>
      <c r="L317" s="91"/>
      <c r="M317" s="5"/>
      <c r="N317" s="91"/>
      <c r="O317" s="5"/>
      <c r="P317" s="91"/>
    </row>
    <row r="318" spans="4:16" s="4" customFormat="1" x14ac:dyDescent="0.25">
      <c r="D318" s="91"/>
      <c r="E318" s="5"/>
      <c r="F318" s="91"/>
      <c r="G318" s="5"/>
      <c r="I318" s="5"/>
      <c r="K318" s="5"/>
      <c r="L318" s="91"/>
      <c r="M318" s="5"/>
      <c r="N318" s="91"/>
      <c r="O318" s="5"/>
      <c r="P318" s="91"/>
    </row>
    <row r="319" spans="4:16" s="4" customFormat="1" x14ac:dyDescent="0.25">
      <c r="D319" s="91"/>
      <c r="E319" s="5"/>
      <c r="F319" s="91"/>
      <c r="G319" s="5"/>
      <c r="I319" s="5"/>
      <c r="K319" s="5"/>
      <c r="L319" s="91"/>
      <c r="M319" s="5"/>
      <c r="N319" s="91"/>
      <c r="O319" s="5"/>
      <c r="P319" s="91"/>
    </row>
    <row r="320" spans="4:16" s="4" customFormat="1" x14ac:dyDescent="0.25">
      <c r="D320" s="91"/>
      <c r="E320" s="5"/>
      <c r="F320" s="91"/>
      <c r="G320" s="5"/>
      <c r="I320" s="5"/>
      <c r="K320" s="5"/>
      <c r="L320" s="91"/>
      <c r="M320" s="5"/>
      <c r="N320" s="91"/>
      <c r="O320" s="5"/>
      <c r="P320" s="91"/>
    </row>
    <row r="321" spans="4:16" s="4" customFormat="1" x14ac:dyDescent="0.25">
      <c r="D321" s="91"/>
      <c r="E321" s="5"/>
      <c r="F321" s="91"/>
      <c r="G321" s="5"/>
      <c r="I321" s="5"/>
      <c r="K321" s="5"/>
      <c r="L321" s="91"/>
      <c r="M321" s="5"/>
      <c r="N321" s="91"/>
      <c r="O321" s="5"/>
      <c r="P321" s="91"/>
    </row>
    <row r="322" spans="4:16" s="4" customFormat="1" x14ac:dyDescent="0.25">
      <c r="D322" s="91"/>
      <c r="E322" s="5"/>
      <c r="F322" s="91"/>
      <c r="G322" s="5"/>
      <c r="I322" s="5"/>
      <c r="K322" s="5"/>
      <c r="L322" s="91"/>
      <c r="M322" s="5"/>
      <c r="N322" s="91"/>
      <c r="O322" s="5"/>
      <c r="P322" s="91"/>
    </row>
    <row r="323" spans="4:16" s="4" customFormat="1" x14ac:dyDescent="0.25">
      <c r="D323" s="91"/>
      <c r="E323" s="5"/>
      <c r="F323" s="91"/>
      <c r="G323" s="5"/>
      <c r="I323" s="5"/>
      <c r="K323" s="5"/>
      <c r="L323" s="91"/>
      <c r="M323" s="5"/>
      <c r="N323" s="91"/>
      <c r="O323" s="5"/>
      <c r="P323" s="91"/>
    </row>
    <row r="324" spans="4:16" s="4" customFormat="1" x14ac:dyDescent="0.25">
      <c r="D324" s="91"/>
      <c r="E324" s="5"/>
      <c r="F324" s="91"/>
      <c r="G324" s="5"/>
      <c r="I324" s="5"/>
      <c r="K324" s="5"/>
      <c r="L324" s="91"/>
      <c r="M324" s="5"/>
      <c r="N324" s="91"/>
      <c r="O324" s="5"/>
      <c r="P324" s="91"/>
    </row>
    <row r="325" spans="4:16" s="4" customFormat="1" x14ac:dyDescent="0.25">
      <c r="D325" s="91"/>
      <c r="E325" s="5"/>
      <c r="F325" s="91"/>
      <c r="G325" s="5"/>
      <c r="I325" s="5"/>
      <c r="K325" s="5"/>
      <c r="L325" s="91"/>
      <c r="M325" s="5"/>
      <c r="N325" s="91"/>
      <c r="O325" s="5"/>
      <c r="P325" s="91"/>
    </row>
    <row r="326" spans="4:16" s="4" customFormat="1" x14ac:dyDescent="0.25">
      <c r="D326" s="91"/>
      <c r="E326" s="5"/>
      <c r="F326" s="91"/>
      <c r="G326" s="5"/>
      <c r="I326" s="5"/>
      <c r="K326" s="5"/>
      <c r="L326" s="91"/>
      <c r="M326" s="5"/>
      <c r="N326" s="91"/>
      <c r="O326" s="5"/>
      <c r="P326" s="91"/>
    </row>
    <row r="327" spans="4:16" s="4" customFormat="1" x14ac:dyDescent="0.25">
      <c r="D327" s="91"/>
      <c r="E327" s="5"/>
      <c r="F327" s="91"/>
      <c r="G327" s="5"/>
      <c r="I327" s="5"/>
      <c r="K327" s="5"/>
      <c r="L327" s="91"/>
      <c r="M327" s="5"/>
      <c r="N327" s="91"/>
      <c r="O327" s="5"/>
      <c r="P327" s="91"/>
    </row>
    <row r="328" spans="4:16" s="4" customFormat="1" x14ac:dyDescent="0.25">
      <c r="D328" s="91"/>
      <c r="E328" s="5"/>
      <c r="F328" s="91"/>
      <c r="G328" s="5"/>
      <c r="I328" s="5"/>
      <c r="K328" s="5"/>
      <c r="L328" s="91"/>
      <c r="M328" s="5"/>
      <c r="N328" s="91"/>
      <c r="O328" s="5"/>
      <c r="P328" s="91"/>
    </row>
    <row r="329" spans="4:16" s="4" customFormat="1" x14ac:dyDescent="0.25">
      <c r="D329" s="91"/>
      <c r="E329" s="5"/>
      <c r="F329" s="91"/>
      <c r="G329" s="5"/>
      <c r="I329" s="5"/>
      <c r="K329" s="5"/>
      <c r="L329" s="91"/>
      <c r="M329" s="5"/>
      <c r="N329" s="91"/>
      <c r="O329" s="5"/>
      <c r="P329" s="91"/>
    </row>
    <row r="330" spans="4:16" s="4" customFormat="1" x14ac:dyDescent="0.25">
      <c r="D330" s="91"/>
      <c r="E330" s="5"/>
      <c r="F330" s="91"/>
      <c r="G330" s="5"/>
      <c r="I330" s="5"/>
      <c r="K330" s="5"/>
      <c r="L330" s="91"/>
      <c r="M330" s="5"/>
      <c r="N330" s="91"/>
      <c r="O330" s="5"/>
      <c r="P330" s="91"/>
    </row>
    <row r="331" spans="4:16" s="4" customFormat="1" x14ac:dyDescent="0.25">
      <c r="D331" s="91"/>
      <c r="E331" s="5"/>
      <c r="F331" s="91"/>
      <c r="G331" s="5"/>
      <c r="I331" s="5"/>
      <c r="K331" s="5"/>
      <c r="L331" s="91"/>
      <c r="M331" s="5"/>
      <c r="N331" s="91"/>
      <c r="O331" s="5"/>
      <c r="P331" s="91"/>
    </row>
    <row r="332" spans="4:16" s="4" customFormat="1" x14ac:dyDescent="0.25">
      <c r="D332" s="91"/>
      <c r="E332" s="5"/>
      <c r="F332" s="91"/>
      <c r="G332" s="5"/>
      <c r="I332" s="5"/>
      <c r="K332" s="5"/>
      <c r="L332" s="91"/>
      <c r="M332" s="5"/>
      <c r="N332" s="91"/>
      <c r="O332" s="5"/>
      <c r="P332" s="91"/>
    </row>
    <row r="333" spans="4:16" s="4" customFormat="1" x14ac:dyDescent="0.25">
      <c r="D333" s="91"/>
      <c r="E333" s="5"/>
      <c r="F333" s="91"/>
      <c r="G333" s="5"/>
      <c r="I333" s="5"/>
      <c r="K333" s="5"/>
      <c r="L333" s="91"/>
      <c r="M333" s="5"/>
      <c r="N333" s="91"/>
      <c r="O333" s="5"/>
      <c r="P333" s="91"/>
    </row>
    <row r="334" spans="4:16" s="4" customFormat="1" x14ac:dyDescent="0.25">
      <c r="D334" s="91"/>
      <c r="E334" s="5"/>
      <c r="F334" s="91"/>
      <c r="G334" s="5"/>
      <c r="I334" s="5"/>
      <c r="K334" s="5"/>
      <c r="L334" s="91"/>
      <c r="M334" s="5"/>
      <c r="N334" s="91"/>
      <c r="O334" s="5"/>
      <c r="P334" s="91"/>
    </row>
    <row r="335" spans="4:16" s="4" customFormat="1" x14ac:dyDescent="0.25">
      <c r="D335" s="91"/>
      <c r="E335" s="5"/>
      <c r="F335" s="91"/>
      <c r="G335" s="5"/>
      <c r="I335" s="5"/>
      <c r="K335" s="5"/>
      <c r="L335" s="91"/>
      <c r="M335" s="5"/>
      <c r="N335" s="91"/>
      <c r="O335" s="5"/>
      <c r="P335" s="91"/>
    </row>
    <row r="336" spans="4:16" s="4" customFormat="1" x14ac:dyDescent="0.25">
      <c r="D336" s="91"/>
      <c r="E336" s="5"/>
      <c r="F336" s="91"/>
      <c r="G336" s="5"/>
      <c r="I336" s="5"/>
      <c r="K336" s="5"/>
      <c r="L336" s="91"/>
      <c r="M336" s="5"/>
      <c r="N336" s="91"/>
      <c r="O336" s="5"/>
      <c r="P336" s="91"/>
    </row>
    <row r="337" spans="4:16" s="4" customFormat="1" x14ac:dyDescent="0.25">
      <c r="D337" s="91"/>
      <c r="E337" s="5"/>
      <c r="F337" s="91"/>
      <c r="G337" s="5"/>
      <c r="I337" s="5"/>
      <c r="K337" s="5"/>
      <c r="L337" s="91"/>
      <c r="M337" s="5"/>
      <c r="N337" s="91"/>
      <c r="O337" s="5"/>
      <c r="P337" s="91"/>
    </row>
    <row r="338" spans="4:16" s="4" customFormat="1" x14ac:dyDescent="0.25">
      <c r="D338" s="91"/>
      <c r="E338" s="5"/>
      <c r="F338" s="91"/>
      <c r="G338" s="5"/>
      <c r="I338" s="5"/>
      <c r="K338" s="5"/>
      <c r="L338" s="91"/>
      <c r="M338" s="5"/>
      <c r="N338" s="91"/>
      <c r="O338" s="5"/>
      <c r="P338" s="91"/>
    </row>
    <row r="339" spans="4:16" s="4" customFormat="1" x14ac:dyDescent="0.25">
      <c r="D339" s="91"/>
      <c r="E339" s="5"/>
      <c r="F339" s="91"/>
      <c r="G339" s="5"/>
      <c r="I339" s="5"/>
      <c r="K339" s="5"/>
      <c r="L339" s="91"/>
      <c r="M339" s="5"/>
      <c r="N339" s="91"/>
      <c r="O339" s="5"/>
      <c r="P339" s="91"/>
    </row>
    <row r="340" spans="4:16" s="4" customFormat="1" x14ac:dyDescent="0.25">
      <c r="D340" s="91"/>
      <c r="E340" s="5"/>
      <c r="F340" s="91"/>
      <c r="G340" s="5"/>
      <c r="I340" s="5"/>
      <c r="K340" s="5"/>
      <c r="L340" s="91"/>
      <c r="M340" s="5"/>
      <c r="N340" s="91"/>
      <c r="O340" s="5"/>
      <c r="P340" s="91"/>
    </row>
    <row r="341" spans="4:16" s="4" customFormat="1" x14ac:dyDescent="0.25">
      <c r="D341" s="91"/>
      <c r="E341" s="5"/>
      <c r="F341" s="91"/>
      <c r="G341" s="5"/>
      <c r="I341" s="5"/>
      <c r="K341" s="5"/>
      <c r="L341" s="91"/>
      <c r="M341" s="5"/>
      <c r="N341" s="91"/>
      <c r="O341" s="5"/>
      <c r="P341" s="91"/>
    </row>
    <row r="342" spans="4:16" s="4" customFormat="1" x14ac:dyDescent="0.25">
      <c r="D342" s="91"/>
      <c r="E342" s="5"/>
      <c r="F342" s="91"/>
      <c r="G342" s="5"/>
      <c r="I342" s="5"/>
      <c r="K342" s="5"/>
      <c r="L342" s="91"/>
      <c r="M342" s="5"/>
      <c r="N342" s="91"/>
      <c r="O342" s="5"/>
      <c r="P342" s="91"/>
    </row>
    <row r="343" spans="4:16" s="4" customFormat="1" x14ac:dyDescent="0.25">
      <c r="D343" s="91"/>
      <c r="E343" s="5"/>
      <c r="F343" s="91"/>
      <c r="G343" s="5"/>
      <c r="I343" s="5"/>
      <c r="K343" s="5"/>
      <c r="L343" s="91"/>
      <c r="M343" s="5"/>
      <c r="N343" s="91"/>
      <c r="O343" s="5"/>
      <c r="P343" s="91"/>
    </row>
    <row r="344" spans="4:16" s="4" customFormat="1" x14ac:dyDescent="0.25">
      <c r="D344" s="91"/>
      <c r="E344" s="5"/>
      <c r="F344" s="91"/>
      <c r="G344" s="5"/>
      <c r="I344" s="5"/>
      <c r="K344" s="5"/>
      <c r="L344" s="91"/>
      <c r="M344" s="5"/>
      <c r="N344" s="91"/>
      <c r="O344" s="5"/>
      <c r="P344" s="91"/>
    </row>
    <row r="345" spans="4:16" s="4" customFormat="1" x14ac:dyDescent="0.25">
      <c r="D345" s="91"/>
      <c r="E345" s="5"/>
      <c r="F345" s="91"/>
      <c r="G345" s="5"/>
      <c r="I345" s="5"/>
      <c r="K345" s="5"/>
      <c r="L345" s="91"/>
      <c r="M345" s="5"/>
      <c r="N345" s="91"/>
      <c r="O345" s="5"/>
      <c r="P345" s="91"/>
    </row>
    <row r="346" spans="4:16" s="4" customFormat="1" x14ac:dyDescent="0.25">
      <c r="D346" s="91"/>
      <c r="E346" s="5"/>
      <c r="F346" s="91"/>
      <c r="G346" s="5"/>
      <c r="I346" s="5"/>
      <c r="K346" s="5"/>
      <c r="L346" s="91"/>
      <c r="M346" s="5"/>
      <c r="N346" s="91"/>
      <c r="O346" s="5"/>
      <c r="P346" s="91"/>
    </row>
    <row r="347" spans="4:16" s="4" customFormat="1" x14ac:dyDescent="0.25">
      <c r="D347" s="91"/>
      <c r="E347" s="5"/>
      <c r="F347" s="91"/>
      <c r="G347" s="5"/>
      <c r="I347" s="5"/>
      <c r="K347" s="5"/>
      <c r="L347" s="91"/>
      <c r="M347" s="5"/>
      <c r="N347" s="91"/>
      <c r="O347" s="5"/>
      <c r="P347" s="91"/>
    </row>
    <row r="348" spans="4:16" s="4" customFormat="1" x14ac:dyDescent="0.25">
      <c r="D348" s="91"/>
      <c r="E348" s="5"/>
      <c r="F348" s="91"/>
      <c r="G348" s="5"/>
      <c r="I348" s="5"/>
      <c r="K348" s="5"/>
      <c r="L348" s="91"/>
      <c r="M348" s="5"/>
      <c r="N348" s="91"/>
      <c r="O348" s="5"/>
      <c r="P348" s="91"/>
    </row>
    <row r="349" spans="4:16" s="4" customFormat="1" x14ac:dyDescent="0.25">
      <c r="D349" s="91"/>
      <c r="E349" s="5"/>
      <c r="F349" s="91"/>
      <c r="G349" s="5"/>
      <c r="I349" s="5"/>
      <c r="K349" s="5"/>
      <c r="L349" s="91"/>
      <c r="M349" s="5"/>
      <c r="N349" s="91"/>
      <c r="O349" s="5"/>
      <c r="P349" s="91"/>
    </row>
    <row r="350" spans="4:16" s="4" customFormat="1" x14ac:dyDescent="0.25">
      <c r="D350" s="91"/>
      <c r="E350" s="5"/>
      <c r="F350" s="91"/>
      <c r="G350" s="5"/>
      <c r="I350" s="5"/>
      <c r="K350" s="5"/>
      <c r="L350" s="91"/>
      <c r="M350" s="5"/>
      <c r="N350" s="91"/>
      <c r="O350" s="5"/>
      <c r="P350" s="91"/>
    </row>
    <row r="351" spans="4:16" s="4" customFormat="1" x14ac:dyDescent="0.25">
      <c r="D351" s="91"/>
      <c r="E351" s="5"/>
      <c r="F351" s="91"/>
      <c r="G351" s="5"/>
      <c r="I351" s="5"/>
      <c r="K351" s="5"/>
      <c r="L351" s="91"/>
      <c r="M351" s="5"/>
      <c r="N351" s="91"/>
      <c r="O351" s="5"/>
      <c r="P351" s="91"/>
    </row>
    <row r="352" spans="4:16" s="4" customFormat="1" x14ac:dyDescent="0.25">
      <c r="D352" s="91"/>
      <c r="E352" s="5"/>
      <c r="F352" s="91"/>
      <c r="G352" s="5"/>
      <c r="I352" s="5"/>
      <c r="K352" s="5"/>
      <c r="L352" s="91"/>
      <c r="M352" s="5"/>
      <c r="N352" s="91"/>
      <c r="O352" s="5"/>
      <c r="P352" s="91"/>
    </row>
    <row r="353" spans="4:16" s="4" customFormat="1" x14ac:dyDescent="0.25">
      <c r="D353" s="91"/>
      <c r="E353" s="5"/>
      <c r="F353" s="91"/>
      <c r="G353" s="5"/>
      <c r="I353" s="5"/>
      <c r="K353" s="5"/>
      <c r="L353" s="91"/>
      <c r="M353" s="5"/>
      <c r="N353" s="91"/>
      <c r="O353" s="5"/>
      <c r="P353" s="91"/>
    </row>
    <row r="354" spans="4:16" s="4" customFormat="1" x14ac:dyDescent="0.25">
      <c r="D354" s="91"/>
      <c r="E354" s="5"/>
      <c r="F354" s="91"/>
      <c r="G354" s="5"/>
      <c r="I354" s="5"/>
      <c r="K354" s="5"/>
      <c r="L354" s="91"/>
      <c r="M354" s="5"/>
      <c r="N354" s="91"/>
      <c r="O354" s="5"/>
      <c r="P354" s="91"/>
    </row>
    <row r="355" spans="4:16" s="4" customFormat="1" x14ac:dyDescent="0.25">
      <c r="D355" s="91"/>
      <c r="E355" s="5"/>
      <c r="F355" s="91"/>
      <c r="G355" s="5"/>
      <c r="I355" s="5"/>
      <c r="K355" s="5"/>
      <c r="L355" s="91"/>
      <c r="M355" s="5"/>
      <c r="N355" s="91"/>
      <c r="O355" s="5"/>
      <c r="P355" s="91"/>
    </row>
    <row r="356" spans="4:16" s="4" customFormat="1" x14ac:dyDescent="0.25">
      <c r="D356" s="91"/>
      <c r="E356" s="5"/>
      <c r="F356" s="91"/>
      <c r="G356" s="5"/>
      <c r="I356" s="5"/>
      <c r="K356" s="5"/>
      <c r="L356" s="91"/>
      <c r="M356" s="5"/>
      <c r="N356" s="91"/>
      <c r="O356" s="5"/>
      <c r="P356" s="91"/>
    </row>
    <row r="357" spans="4:16" s="4" customFormat="1" x14ac:dyDescent="0.25">
      <c r="D357" s="91"/>
      <c r="E357" s="5"/>
      <c r="F357" s="91"/>
      <c r="G357" s="5"/>
      <c r="I357" s="5"/>
      <c r="K357" s="5"/>
      <c r="L357" s="91"/>
      <c r="M357" s="5"/>
      <c r="N357" s="91"/>
      <c r="O357" s="5"/>
      <c r="P357" s="91"/>
    </row>
    <row r="358" spans="4:16" s="4" customFormat="1" x14ac:dyDescent="0.25">
      <c r="D358" s="91"/>
      <c r="E358" s="5"/>
      <c r="F358" s="91"/>
      <c r="G358" s="5"/>
      <c r="I358" s="5"/>
      <c r="K358" s="5"/>
      <c r="L358" s="91"/>
      <c r="M358" s="5"/>
      <c r="N358" s="91"/>
      <c r="O358" s="5"/>
      <c r="P358" s="91"/>
    </row>
    <row r="359" spans="4:16" s="4" customFormat="1" x14ac:dyDescent="0.25">
      <c r="D359" s="91"/>
      <c r="E359" s="5"/>
      <c r="F359" s="91"/>
      <c r="G359" s="5"/>
      <c r="I359" s="5"/>
      <c r="K359" s="5"/>
      <c r="L359" s="91"/>
      <c r="M359" s="5"/>
      <c r="N359" s="91"/>
      <c r="O359" s="5"/>
      <c r="P359" s="91"/>
    </row>
    <row r="360" spans="4:16" s="4" customFormat="1" x14ac:dyDescent="0.25">
      <c r="D360" s="91"/>
      <c r="E360" s="5"/>
      <c r="F360" s="91"/>
      <c r="G360" s="5"/>
      <c r="I360" s="5"/>
      <c r="K360" s="5"/>
      <c r="L360" s="91"/>
      <c r="M360" s="5"/>
      <c r="N360" s="91"/>
      <c r="O360" s="5"/>
      <c r="P360" s="91"/>
    </row>
    <row r="361" spans="4:16" s="4" customFormat="1" x14ac:dyDescent="0.25">
      <c r="D361" s="91"/>
      <c r="E361" s="5"/>
      <c r="F361" s="91"/>
      <c r="G361" s="5"/>
      <c r="I361" s="5"/>
      <c r="K361" s="5"/>
      <c r="L361" s="91"/>
      <c r="M361" s="5"/>
      <c r="N361" s="91"/>
      <c r="O361" s="5"/>
      <c r="P361" s="91"/>
    </row>
    <row r="362" spans="4:16" s="4" customFormat="1" x14ac:dyDescent="0.25">
      <c r="D362" s="91"/>
      <c r="E362" s="5"/>
      <c r="F362" s="91"/>
      <c r="G362" s="5"/>
      <c r="I362" s="5"/>
      <c r="K362" s="5"/>
      <c r="L362" s="91"/>
      <c r="M362" s="5"/>
      <c r="N362" s="91"/>
      <c r="O362" s="5"/>
      <c r="P362" s="91"/>
    </row>
    <row r="363" spans="4:16" s="4" customFormat="1" x14ac:dyDescent="0.25">
      <c r="D363" s="91"/>
      <c r="E363" s="5"/>
      <c r="F363" s="91"/>
      <c r="G363" s="5"/>
      <c r="I363" s="5"/>
      <c r="K363" s="5"/>
      <c r="L363" s="91"/>
      <c r="M363" s="5"/>
      <c r="N363" s="91"/>
      <c r="O363" s="5"/>
      <c r="P363" s="91"/>
    </row>
    <row r="364" spans="4:16" s="4" customFormat="1" x14ac:dyDescent="0.25">
      <c r="D364" s="91"/>
      <c r="E364" s="5"/>
      <c r="F364" s="91"/>
      <c r="G364" s="5"/>
      <c r="I364" s="5"/>
      <c r="K364" s="5"/>
      <c r="L364" s="91"/>
      <c r="M364" s="5"/>
      <c r="N364" s="91"/>
      <c r="O364" s="5"/>
      <c r="P364" s="91"/>
    </row>
    <row r="365" spans="4:16" s="4" customFormat="1" x14ac:dyDescent="0.25">
      <c r="D365" s="91"/>
      <c r="E365" s="5"/>
      <c r="F365" s="91"/>
      <c r="G365" s="5"/>
      <c r="I365" s="5"/>
      <c r="K365" s="5"/>
      <c r="L365" s="91"/>
      <c r="M365" s="5"/>
      <c r="N365" s="91"/>
      <c r="O365" s="5"/>
      <c r="P365" s="91"/>
    </row>
    <row r="366" spans="4:16" s="4" customFormat="1" x14ac:dyDescent="0.25">
      <c r="D366" s="91"/>
      <c r="E366" s="5"/>
      <c r="F366" s="91"/>
      <c r="G366" s="5"/>
      <c r="I366" s="5"/>
      <c r="K366" s="5"/>
      <c r="L366" s="91"/>
      <c r="M366" s="5"/>
      <c r="N366" s="91"/>
      <c r="O366" s="5"/>
      <c r="P366" s="91"/>
    </row>
    <row r="367" spans="4:16" s="4" customFormat="1" x14ac:dyDescent="0.25">
      <c r="D367" s="91"/>
      <c r="E367" s="5"/>
      <c r="F367" s="91"/>
      <c r="G367" s="5"/>
      <c r="I367" s="5"/>
      <c r="K367" s="5"/>
      <c r="L367" s="91"/>
      <c r="M367" s="5"/>
      <c r="N367" s="91"/>
      <c r="O367" s="5"/>
      <c r="P367" s="91"/>
    </row>
    <row r="368" spans="4:16" s="4" customFormat="1" x14ac:dyDescent="0.25">
      <c r="D368" s="91"/>
      <c r="E368" s="5"/>
      <c r="F368" s="91"/>
      <c r="G368" s="5"/>
      <c r="I368" s="5"/>
      <c r="K368" s="5"/>
      <c r="L368" s="91"/>
      <c r="M368" s="5"/>
      <c r="N368" s="91"/>
      <c r="O368" s="5"/>
      <c r="P368" s="91"/>
    </row>
    <row r="369" spans="4:16" s="4" customFormat="1" x14ac:dyDescent="0.25">
      <c r="D369" s="91"/>
      <c r="E369" s="5"/>
      <c r="F369" s="91"/>
      <c r="G369" s="5"/>
      <c r="I369" s="5"/>
      <c r="K369" s="5"/>
      <c r="L369" s="91"/>
      <c r="M369" s="5"/>
      <c r="N369" s="91"/>
      <c r="O369" s="5"/>
      <c r="P369" s="91"/>
    </row>
    <row r="370" spans="4:16" s="4" customFormat="1" x14ac:dyDescent="0.25">
      <c r="D370" s="91"/>
      <c r="E370" s="5"/>
      <c r="F370" s="91"/>
      <c r="G370" s="5"/>
      <c r="I370" s="5"/>
      <c r="K370" s="5"/>
      <c r="L370" s="91"/>
      <c r="M370" s="5"/>
      <c r="N370" s="91"/>
      <c r="O370" s="5"/>
      <c r="P370" s="91"/>
    </row>
    <row r="371" spans="4:16" s="4" customFormat="1" x14ac:dyDescent="0.25">
      <c r="D371" s="91"/>
      <c r="E371" s="5"/>
      <c r="F371" s="91"/>
      <c r="G371" s="5"/>
      <c r="I371" s="5"/>
      <c r="K371" s="5"/>
      <c r="L371" s="91"/>
      <c r="M371" s="5"/>
      <c r="N371" s="91"/>
      <c r="O371" s="5"/>
      <c r="P371" s="91"/>
    </row>
    <row r="372" spans="4:16" s="4" customFormat="1" x14ac:dyDescent="0.25">
      <c r="D372" s="91"/>
      <c r="E372" s="5"/>
      <c r="F372" s="91"/>
      <c r="G372" s="5"/>
      <c r="I372" s="5"/>
      <c r="K372" s="5"/>
      <c r="L372" s="91"/>
      <c r="M372" s="5"/>
      <c r="N372" s="91"/>
      <c r="O372" s="5"/>
      <c r="P372" s="91"/>
    </row>
    <row r="373" spans="4:16" s="4" customFormat="1" x14ac:dyDescent="0.25">
      <c r="D373" s="91"/>
      <c r="E373" s="5"/>
      <c r="F373" s="91"/>
      <c r="G373" s="5"/>
      <c r="I373" s="5"/>
      <c r="K373" s="5"/>
      <c r="L373" s="91"/>
      <c r="M373" s="5"/>
      <c r="N373" s="91"/>
      <c r="O373" s="5"/>
      <c r="P373" s="91"/>
    </row>
    <row r="374" spans="4:16" s="4" customFormat="1" x14ac:dyDescent="0.25">
      <c r="D374" s="91"/>
      <c r="E374" s="5"/>
      <c r="F374" s="91"/>
      <c r="G374" s="5"/>
      <c r="I374" s="5"/>
      <c r="K374" s="5"/>
      <c r="L374" s="91"/>
      <c r="M374" s="5"/>
      <c r="N374" s="91"/>
      <c r="O374" s="5"/>
      <c r="P374" s="91"/>
    </row>
    <row r="375" spans="4:16" s="4" customFormat="1" x14ac:dyDescent="0.25">
      <c r="D375" s="91"/>
      <c r="E375" s="5"/>
      <c r="F375" s="91"/>
      <c r="G375" s="5"/>
      <c r="I375" s="5"/>
      <c r="K375" s="5"/>
      <c r="L375" s="91"/>
      <c r="M375" s="5"/>
      <c r="N375" s="91"/>
      <c r="O375" s="5"/>
      <c r="P375" s="91"/>
    </row>
    <row r="376" spans="4:16" s="4" customFormat="1" x14ac:dyDescent="0.25">
      <c r="D376" s="91"/>
      <c r="E376" s="5"/>
      <c r="F376" s="91"/>
      <c r="G376" s="5"/>
      <c r="I376" s="5"/>
      <c r="K376" s="5"/>
      <c r="L376" s="91"/>
      <c r="M376" s="5"/>
      <c r="N376" s="91"/>
      <c r="O376" s="5"/>
      <c r="P376" s="91"/>
    </row>
    <row r="377" spans="4:16" s="4" customFormat="1" x14ac:dyDescent="0.25">
      <c r="D377" s="91"/>
      <c r="E377" s="5"/>
      <c r="F377" s="91"/>
      <c r="G377" s="5"/>
      <c r="I377" s="5"/>
      <c r="K377" s="5"/>
      <c r="L377" s="91"/>
      <c r="M377" s="5"/>
      <c r="N377" s="91"/>
      <c r="O377" s="5"/>
      <c r="P377" s="91"/>
    </row>
    <row r="378" spans="4:16" s="4" customFormat="1" x14ac:dyDescent="0.25">
      <c r="D378" s="91"/>
      <c r="E378" s="5"/>
      <c r="F378" s="91"/>
      <c r="G378" s="5"/>
      <c r="I378" s="5"/>
      <c r="K378" s="5"/>
      <c r="L378" s="91"/>
      <c r="M378" s="5"/>
      <c r="N378" s="91"/>
      <c r="O378" s="5"/>
      <c r="P378" s="91"/>
    </row>
    <row r="379" spans="4:16" s="4" customFormat="1" x14ac:dyDescent="0.25">
      <c r="D379" s="91"/>
      <c r="E379" s="5"/>
      <c r="F379" s="91"/>
      <c r="G379" s="5"/>
      <c r="I379" s="5"/>
      <c r="K379" s="5"/>
      <c r="L379" s="91"/>
      <c r="M379" s="5"/>
      <c r="N379" s="91"/>
      <c r="O379" s="5"/>
      <c r="P379" s="91"/>
    </row>
    <row r="380" spans="4:16" s="4" customFormat="1" x14ac:dyDescent="0.25">
      <c r="D380" s="91"/>
      <c r="E380" s="5"/>
      <c r="F380" s="91"/>
      <c r="G380" s="5"/>
      <c r="I380" s="5"/>
      <c r="K380" s="5"/>
      <c r="L380" s="91"/>
      <c r="M380" s="5"/>
      <c r="N380" s="91"/>
      <c r="O380" s="5"/>
      <c r="P380" s="91"/>
    </row>
    <row r="381" spans="4:16" s="4" customFormat="1" x14ac:dyDescent="0.25">
      <c r="D381" s="91"/>
      <c r="E381" s="5"/>
      <c r="F381" s="91"/>
      <c r="G381" s="5"/>
      <c r="I381" s="5"/>
      <c r="K381" s="5"/>
      <c r="L381" s="91"/>
      <c r="M381" s="5"/>
      <c r="N381" s="91"/>
      <c r="O381" s="5"/>
      <c r="P381" s="91"/>
    </row>
    <row r="382" spans="4:16" s="4" customFormat="1" x14ac:dyDescent="0.25">
      <c r="D382" s="91"/>
      <c r="E382" s="5"/>
      <c r="F382" s="91"/>
      <c r="G382" s="5"/>
      <c r="I382" s="5"/>
      <c r="K382" s="5"/>
      <c r="L382" s="91"/>
      <c r="M382" s="5"/>
      <c r="N382" s="91"/>
      <c r="O382" s="5"/>
      <c r="P382" s="91"/>
    </row>
    <row r="383" spans="4:16" s="4" customFormat="1" x14ac:dyDescent="0.25">
      <c r="D383" s="91"/>
      <c r="E383" s="5"/>
      <c r="F383" s="91"/>
      <c r="G383" s="5"/>
      <c r="I383" s="5"/>
      <c r="K383" s="5"/>
      <c r="L383" s="91"/>
      <c r="M383" s="5"/>
      <c r="N383" s="91"/>
      <c r="O383" s="5"/>
      <c r="P383" s="91"/>
    </row>
    <row r="384" spans="4:16" s="4" customFormat="1" x14ac:dyDescent="0.25">
      <c r="D384" s="91"/>
      <c r="E384" s="5"/>
      <c r="F384" s="91"/>
      <c r="G384" s="5"/>
      <c r="I384" s="5"/>
      <c r="K384" s="5"/>
      <c r="L384" s="91"/>
      <c r="M384" s="5"/>
      <c r="N384" s="91"/>
      <c r="O384" s="5"/>
      <c r="P384" s="91"/>
    </row>
    <row r="385" spans="4:16" s="4" customFormat="1" x14ac:dyDescent="0.25">
      <c r="D385" s="91"/>
      <c r="E385" s="5"/>
      <c r="F385" s="91"/>
      <c r="G385" s="5"/>
      <c r="I385" s="5"/>
      <c r="K385" s="5"/>
      <c r="L385" s="91"/>
      <c r="M385" s="5"/>
      <c r="N385" s="91"/>
      <c r="O385" s="5"/>
      <c r="P385" s="91"/>
    </row>
    <row r="386" spans="4:16" s="4" customFormat="1" x14ac:dyDescent="0.25">
      <c r="D386" s="91"/>
      <c r="E386" s="5"/>
      <c r="F386" s="91"/>
      <c r="G386" s="5"/>
      <c r="I386" s="5"/>
      <c r="K386" s="5"/>
      <c r="L386" s="91"/>
      <c r="M386" s="5"/>
      <c r="N386" s="91"/>
      <c r="O386" s="5"/>
      <c r="P386" s="91"/>
    </row>
    <row r="387" spans="4:16" s="4" customFormat="1" x14ac:dyDescent="0.25">
      <c r="D387" s="91"/>
      <c r="E387" s="5"/>
      <c r="F387" s="91"/>
      <c r="G387" s="5"/>
      <c r="I387" s="5"/>
      <c r="K387" s="5"/>
      <c r="L387" s="91"/>
      <c r="M387" s="5"/>
      <c r="N387" s="91"/>
      <c r="O387" s="5"/>
      <c r="P387" s="91"/>
    </row>
    <row r="388" spans="4:16" s="4" customFormat="1" x14ac:dyDescent="0.25">
      <c r="D388" s="91"/>
      <c r="E388" s="5"/>
      <c r="F388" s="91"/>
      <c r="G388" s="5"/>
      <c r="I388" s="5"/>
      <c r="K388" s="5"/>
      <c r="L388" s="91"/>
      <c r="M388" s="5"/>
      <c r="N388" s="91"/>
      <c r="O388" s="5"/>
      <c r="P388" s="91"/>
    </row>
    <row r="389" spans="4:16" s="4" customFormat="1" x14ac:dyDescent="0.25">
      <c r="D389" s="91"/>
      <c r="E389" s="5"/>
      <c r="F389" s="91"/>
      <c r="G389" s="5"/>
      <c r="I389" s="5"/>
      <c r="K389" s="5"/>
      <c r="L389" s="91"/>
      <c r="M389" s="5"/>
      <c r="N389" s="91"/>
      <c r="O389" s="5"/>
      <c r="P389" s="91"/>
    </row>
    <row r="390" spans="4:16" s="4" customFormat="1" x14ac:dyDescent="0.25">
      <c r="D390" s="91"/>
      <c r="E390" s="5"/>
      <c r="F390" s="91"/>
      <c r="G390" s="5"/>
      <c r="I390" s="5"/>
      <c r="K390" s="5"/>
      <c r="L390" s="91"/>
      <c r="M390" s="5"/>
      <c r="N390" s="91"/>
      <c r="O390" s="5"/>
      <c r="P390" s="91"/>
    </row>
    <row r="391" spans="4:16" s="4" customFormat="1" x14ac:dyDescent="0.25">
      <c r="D391" s="91"/>
      <c r="E391" s="5"/>
      <c r="F391" s="91"/>
      <c r="G391" s="5"/>
      <c r="I391" s="5"/>
      <c r="K391" s="5"/>
      <c r="L391" s="91"/>
      <c r="M391" s="5"/>
      <c r="N391" s="91"/>
      <c r="O391" s="5"/>
      <c r="P391" s="91"/>
    </row>
    <row r="392" spans="4:16" s="4" customFormat="1" x14ac:dyDescent="0.25">
      <c r="D392" s="91"/>
      <c r="E392" s="5"/>
      <c r="F392" s="91"/>
      <c r="G392" s="5"/>
      <c r="I392" s="5"/>
      <c r="K392" s="5"/>
      <c r="L392" s="91"/>
      <c r="M392" s="5"/>
      <c r="N392" s="91"/>
      <c r="O392" s="5"/>
      <c r="P392" s="91"/>
    </row>
    <row r="393" spans="4:16" s="4" customFormat="1" x14ac:dyDescent="0.25">
      <c r="D393" s="91"/>
      <c r="E393" s="5"/>
      <c r="F393" s="91"/>
      <c r="G393" s="5"/>
      <c r="I393" s="5"/>
      <c r="K393" s="5"/>
      <c r="L393" s="91"/>
      <c r="M393" s="5"/>
      <c r="N393" s="91"/>
      <c r="O393" s="5"/>
      <c r="P393" s="91"/>
    </row>
    <row r="394" spans="4:16" s="4" customFormat="1" x14ac:dyDescent="0.25">
      <c r="D394" s="91"/>
      <c r="E394" s="5"/>
      <c r="F394" s="91"/>
      <c r="G394" s="5"/>
      <c r="I394" s="5"/>
      <c r="K394" s="5"/>
      <c r="L394" s="91"/>
      <c r="M394" s="5"/>
      <c r="N394" s="91"/>
      <c r="O394" s="5"/>
      <c r="P394" s="91"/>
    </row>
    <row r="395" spans="4:16" s="4" customFormat="1" x14ac:dyDescent="0.25">
      <c r="D395" s="91"/>
      <c r="E395" s="5"/>
      <c r="F395" s="91"/>
      <c r="G395" s="5"/>
      <c r="I395" s="5"/>
      <c r="K395" s="5"/>
      <c r="L395" s="91"/>
      <c r="M395" s="5"/>
      <c r="N395" s="91"/>
      <c r="O395" s="5"/>
      <c r="P395" s="91"/>
    </row>
    <row r="396" spans="4:16" s="4" customFormat="1" x14ac:dyDescent="0.25">
      <c r="D396" s="91"/>
      <c r="E396" s="5"/>
      <c r="F396" s="91"/>
      <c r="G396" s="5"/>
      <c r="I396" s="5"/>
      <c r="K396" s="5"/>
      <c r="L396" s="91"/>
      <c r="M396" s="5"/>
      <c r="N396" s="91"/>
      <c r="O396" s="5"/>
      <c r="P396" s="91"/>
    </row>
    <row r="397" spans="4:16" s="4" customFormat="1" x14ac:dyDescent="0.25">
      <c r="D397" s="91"/>
      <c r="E397" s="5"/>
      <c r="F397" s="91"/>
      <c r="G397" s="5"/>
      <c r="I397" s="5"/>
      <c r="K397" s="5"/>
      <c r="L397" s="91"/>
      <c r="M397" s="5"/>
      <c r="N397" s="91"/>
      <c r="O397" s="5"/>
      <c r="P397" s="91"/>
    </row>
    <row r="398" spans="4:16" s="4" customFormat="1" x14ac:dyDescent="0.25">
      <c r="D398" s="91"/>
      <c r="E398" s="5"/>
      <c r="F398" s="91"/>
      <c r="G398" s="5"/>
      <c r="I398" s="5"/>
      <c r="K398" s="5"/>
      <c r="L398" s="91"/>
      <c r="M398" s="5"/>
      <c r="N398" s="91"/>
      <c r="O398" s="5"/>
      <c r="P398" s="91"/>
    </row>
    <row r="399" spans="4:16" s="4" customFormat="1" x14ac:dyDescent="0.25">
      <c r="D399" s="91"/>
      <c r="E399" s="5"/>
      <c r="F399" s="91"/>
      <c r="G399" s="5"/>
      <c r="I399" s="5"/>
      <c r="K399" s="5"/>
      <c r="L399" s="91"/>
      <c r="M399" s="5"/>
      <c r="N399" s="91"/>
      <c r="O399" s="5"/>
      <c r="P399" s="91"/>
    </row>
    <row r="400" spans="4:16" s="4" customFormat="1" x14ac:dyDescent="0.25">
      <c r="D400" s="91"/>
      <c r="E400" s="5"/>
      <c r="F400" s="91"/>
      <c r="G400" s="5"/>
      <c r="I400" s="5"/>
      <c r="K400" s="5"/>
      <c r="L400" s="91"/>
      <c r="M400" s="5"/>
      <c r="N400" s="91"/>
      <c r="O400" s="5"/>
      <c r="P400" s="91"/>
    </row>
    <row r="401" spans="4:16" s="4" customFormat="1" x14ac:dyDescent="0.25">
      <c r="D401" s="91"/>
      <c r="E401" s="5"/>
      <c r="F401" s="91"/>
      <c r="G401" s="5"/>
      <c r="I401" s="5"/>
      <c r="K401" s="5"/>
      <c r="L401" s="91"/>
      <c r="M401" s="5"/>
      <c r="N401" s="91"/>
      <c r="O401" s="5"/>
      <c r="P401" s="91"/>
    </row>
    <row r="402" spans="4:16" s="4" customFormat="1" x14ac:dyDescent="0.25">
      <c r="D402" s="91"/>
      <c r="E402" s="5"/>
      <c r="F402" s="91"/>
      <c r="G402" s="5"/>
      <c r="I402" s="5"/>
      <c r="K402" s="5"/>
      <c r="L402" s="91"/>
      <c r="M402" s="5"/>
      <c r="N402" s="91"/>
      <c r="O402" s="5"/>
      <c r="P402" s="91"/>
    </row>
    <row r="403" spans="4:16" s="4" customFormat="1" x14ac:dyDescent="0.25">
      <c r="D403" s="91"/>
      <c r="E403" s="5"/>
      <c r="F403" s="91"/>
      <c r="G403" s="5"/>
      <c r="I403" s="5"/>
      <c r="K403" s="5"/>
      <c r="L403" s="91"/>
      <c r="M403" s="5"/>
      <c r="N403" s="91"/>
      <c r="O403" s="5"/>
      <c r="P403" s="91"/>
    </row>
    <row r="404" spans="4:16" s="4" customFormat="1" x14ac:dyDescent="0.25">
      <c r="D404" s="91"/>
      <c r="E404" s="5"/>
      <c r="F404" s="91"/>
      <c r="G404" s="5"/>
      <c r="I404" s="5"/>
      <c r="K404" s="5"/>
      <c r="L404" s="91"/>
      <c r="M404" s="5"/>
      <c r="N404" s="91"/>
      <c r="O404" s="5"/>
      <c r="P404" s="91"/>
    </row>
    <row r="405" spans="4:16" s="4" customFormat="1" x14ac:dyDescent="0.25">
      <c r="D405" s="91"/>
      <c r="E405" s="5"/>
      <c r="F405" s="91"/>
      <c r="G405" s="5"/>
      <c r="I405" s="5"/>
      <c r="K405" s="5"/>
      <c r="L405" s="91"/>
      <c r="M405" s="5"/>
      <c r="N405" s="91"/>
      <c r="O405" s="5"/>
      <c r="P405" s="91"/>
    </row>
    <row r="406" spans="4:16" s="4" customFormat="1" x14ac:dyDescent="0.25">
      <c r="D406" s="91"/>
      <c r="E406" s="5"/>
      <c r="F406" s="91"/>
      <c r="G406" s="5"/>
      <c r="I406" s="5"/>
      <c r="K406" s="5"/>
      <c r="L406" s="91"/>
      <c r="M406" s="5"/>
      <c r="N406" s="91"/>
      <c r="O406" s="5"/>
      <c r="P406" s="91"/>
    </row>
    <row r="407" spans="4:16" s="4" customFormat="1" x14ac:dyDescent="0.25">
      <c r="D407" s="91"/>
      <c r="E407" s="5"/>
      <c r="F407" s="91"/>
      <c r="G407" s="5"/>
      <c r="I407" s="5"/>
      <c r="K407" s="5"/>
      <c r="L407" s="91"/>
      <c r="M407" s="5"/>
      <c r="N407" s="91"/>
      <c r="O407" s="5"/>
      <c r="P407" s="91"/>
    </row>
    <row r="408" spans="4:16" s="4" customFormat="1" x14ac:dyDescent="0.25">
      <c r="D408" s="91"/>
      <c r="E408" s="5"/>
      <c r="F408" s="91"/>
      <c r="G408" s="5"/>
      <c r="I408" s="5"/>
      <c r="K408" s="5"/>
      <c r="L408" s="91"/>
      <c r="M408" s="5"/>
      <c r="N408" s="91"/>
      <c r="O408" s="5"/>
      <c r="P408" s="91"/>
    </row>
    <row r="409" spans="4:16" s="4" customFormat="1" x14ac:dyDescent="0.25">
      <c r="D409" s="91"/>
      <c r="E409" s="5"/>
      <c r="F409" s="91"/>
      <c r="G409" s="5"/>
      <c r="I409" s="5"/>
      <c r="K409" s="5"/>
      <c r="L409" s="91"/>
      <c r="M409" s="5"/>
      <c r="N409" s="91"/>
      <c r="O409" s="5"/>
      <c r="P409" s="91"/>
    </row>
    <row r="410" spans="4:16" s="4" customFormat="1" x14ac:dyDescent="0.25">
      <c r="D410" s="91"/>
      <c r="E410" s="5"/>
      <c r="F410" s="91"/>
      <c r="G410" s="5"/>
      <c r="I410" s="5"/>
      <c r="K410" s="5"/>
      <c r="L410" s="91"/>
      <c r="M410" s="5"/>
      <c r="N410" s="91"/>
      <c r="O410" s="5"/>
      <c r="P410" s="91"/>
    </row>
    <row r="411" spans="4:16" s="4" customFormat="1" x14ac:dyDescent="0.25">
      <c r="D411" s="91"/>
      <c r="E411" s="5"/>
      <c r="F411" s="91"/>
      <c r="G411" s="5"/>
      <c r="I411" s="5"/>
      <c r="K411" s="5"/>
      <c r="L411" s="91"/>
      <c r="M411" s="5"/>
      <c r="N411" s="91"/>
      <c r="O411" s="5"/>
      <c r="P411" s="91"/>
    </row>
    <row r="412" spans="4:16" s="4" customFormat="1" x14ac:dyDescent="0.25">
      <c r="D412" s="91"/>
      <c r="E412" s="5"/>
      <c r="F412" s="91"/>
      <c r="G412" s="5"/>
      <c r="I412" s="5"/>
      <c r="K412" s="5"/>
      <c r="L412" s="91"/>
      <c r="M412" s="5"/>
      <c r="N412" s="91"/>
      <c r="O412" s="5"/>
      <c r="P412" s="91"/>
    </row>
    <row r="413" spans="4:16" s="4" customFormat="1" x14ac:dyDescent="0.25">
      <c r="D413" s="91"/>
      <c r="E413" s="5"/>
      <c r="F413" s="91"/>
      <c r="G413" s="5"/>
      <c r="I413" s="5"/>
      <c r="K413" s="5"/>
      <c r="L413" s="91"/>
      <c r="M413" s="5"/>
      <c r="N413" s="91"/>
      <c r="O413" s="5"/>
      <c r="P413" s="91"/>
    </row>
    <row r="414" spans="4:16" s="4" customFormat="1" x14ac:dyDescent="0.25">
      <c r="D414" s="91"/>
      <c r="E414" s="5"/>
      <c r="F414" s="91"/>
      <c r="G414" s="5"/>
      <c r="I414" s="5"/>
      <c r="K414" s="5"/>
      <c r="L414" s="91"/>
      <c r="M414" s="5"/>
      <c r="N414" s="91"/>
      <c r="O414" s="5"/>
      <c r="P414" s="91"/>
    </row>
    <row r="415" spans="4:16" s="4" customFormat="1" x14ac:dyDescent="0.25">
      <c r="D415" s="91"/>
      <c r="E415" s="5"/>
      <c r="F415" s="91"/>
      <c r="G415" s="5"/>
      <c r="I415" s="5"/>
      <c r="K415" s="5"/>
      <c r="L415" s="91"/>
      <c r="M415" s="5"/>
      <c r="N415" s="91"/>
      <c r="O415" s="5"/>
      <c r="P415" s="91"/>
    </row>
    <row r="416" spans="4:16" s="4" customFormat="1" x14ac:dyDescent="0.25">
      <c r="D416" s="91"/>
      <c r="E416" s="5"/>
      <c r="F416" s="91"/>
      <c r="G416" s="5"/>
      <c r="I416" s="5"/>
      <c r="K416" s="5"/>
      <c r="L416" s="91"/>
      <c r="M416" s="5"/>
      <c r="N416" s="91"/>
      <c r="O416" s="5"/>
      <c r="P416" s="91"/>
    </row>
    <row r="417" spans="4:16" s="4" customFormat="1" x14ac:dyDescent="0.25">
      <c r="D417" s="91"/>
      <c r="E417" s="5"/>
      <c r="F417" s="91"/>
      <c r="G417" s="5"/>
      <c r="I417" s="5"/>
      <c r="K417" s="5"/>
      <c r="L417" s="91"/>
      <c r="M417" s="5"/>
      <c r="N417" s="91"/>
      <c r="O417" s="5"/>
      <c r="P417" s="91"/>
    </row>
    <row r="418" spans="4:16" s="4" customFormat="1" x14ac:dyDescent="0.25">
      <c r="D418" s="91"/>
      <c r="E418" s="5"/>
      <c r="F418" s="91"/>
      <c r="G418" s="5"/>
      <c r="I418" s="5"/>
      <c r="K418" s="5"/>
      <c r="L418" s="91"/>
      <c r="M418" s="5"/>
      <c r="N418" s="91"/>
      <c r="O418" s="5"/>
      <c r="P418" s="91"/>
    </row>
    <row r="419" spans="4:16" s="4" customFormat="1" x14ac:dyDescent="0.25">
      <c r="D419" s="91"/>
      <c r="E419" s="5"/>
      <c r="F419" s="91"/>
      <c r="G419" s="5"/>
      <c r="I419" s="5"/>
      <c r="K419" s="5"/>
      <c r="L419" s="91"/>
      <c r="M419" s="5"/>
      <c r="N419" s="91"/>
      <c r="O419" s="5"/>
      <c r="P419" s="91"/>
    </row>
    <row r="420" spans="4:16" s="4" customFormat="1" x14ac:dyDescent="0.25">
      <c r="D420" s="91"/>
      <c r="E420" s="5"/>
      <c r="F420" s="91"/>
      <c r="G420" s="5"/>
      <c r="I420" s="5"/>
      <c r="K420" s="5"/>
      <c r="L420" s="91"/>
      <c r="M420" s="5"/>
      <c r="N420" s="91"/>
      <c r="O420" s="5"/>
      <c r="P420" s="91"/>
    </row>
    <row r="421" spans="4:16" s="4" customFormat="1" x14ac:dyDescent="0.25">
      <c r="D421" s="91"/>
      <c r="E421" s="5"/>
      <c r="F421" s="91"/>
      <c r="G421" s="5"/>
      <c r="I421" s="5"/>
      <c r="K421" s="5"/>
      <c r="L421" s="91"/>
      <c r="M421" s="5"/>
      <c r="N421" s="91"/>
      <c r="O421" s="5"/>
      <c r="P421" s="91"/>
    </row>
    <row r="422" spans="4:16" s="4" customFormat="1" x14ac:dyDescent="0.25">
      <c r="D422" s="91"/>
      <c r="E422" s="5"/>
      <c r="F422" s="91"/>
      <c r="G422" s="5"/>
      <c r="I422" s="5"/>
      <c r="K422" s="5"/>
      <c r="L422" s="91"/>
      <c r="M422" s="5"/>
      <c r="N422" s="91"/>
      <c r="O422" s="5"/>
      <c r="P422" s="91"/>
    </row>
    <row r="423" spans="4:16" s="4" customFormat="1" x14ac:dyDescent="0.25">
      <c r="D423" s="91"/>
      <c r="E423" s="5"/>
      <c r="F423" s="91"/>
      <c r="G423" s="5"/>
      <c r="I423" s="5"/>
      <c r="K423" s="5"/>
      <c r="L423" s="91"/>
      <c r="M423" s="5"/>
      <c r="N423" s="91"/>
      <c r="O423" s="5"/>
      <c r="P423" s="91"/>
    </row>
    <row r="424" spans="4:16" s="4" customFormat="1" x14ac:dyDescent="0.25">
      <c r="D424" s="91"/>
      <c r="E424" s="5"/>
      <c r="F424" s="91"/>
      <c r="G424" s="5"/>
      <c r="I424" s="5"/>
      <c r="K424" s="5"/>
      <c r="L424" s="91"/>
      <c r="M424" s="5"/>
      <c r="N424" s="91"/>
      <c r="O424" s="5"/>
      <c r="P424" s="91"/>
    </row>
    <row r="425" spans="4:16" s="4" customFormat="1" x14ac:dyDescent="0.25">
      <c r="D425" s="91"/>
      <c r="E425" s="5"/>
      <c r="F425" s="91"/>
      <c r="G425" s="5"/>
      <c r="I425" s="5"/>
      <c r="K425" s="5"/>
      <c r="L425" s="91"/>
      <c r="M425" s="5"/>
      <c r="N425" s="91"/>
      <c r="O425" s="5"/>
      <c r="P425" s="91"/>
    </row>
    <row r="426" spans="4:16" s="4" customFormat="1" x14ac:dyDescent="0.25">
      <c r="D426" s="91"/>
      <c r="E426" s="5"/>
      <c r="F426" s="91"/>
      <c r="G426" s="5"/>
      <c r="I426" s="5"/>
      <c r="K426" s="5"/>
      <c r="L426" s="91"/>
      <c r="M426" s="5"/>
      <c r="N426" s="91"/>
      <c r="O426" s="5"/>
      <c r="P426" s="91"/>
    </row>
    <row r="427" spans="4:16" s="4" customFormat="1" x14ac:dyDescent="0.25">
      <c r="D427" s="91"/>
      <c r="E427" s="5"/>
      <c r="F427" s="91"/>
      <c r="G427" s="5"/>
      <c r="I427" s="5"/>
      <c r="K427" s="5"/>
      <c r="L427" s="91"/>
      <c r="M427" s="5"/>
      <c r="N427" s="91"/>
      <c r="O427" s="5"/>
      <c r="P427" s="91"/>
    </row>
    <row r="428" spans="4:16" s="4" customFormat="1" x14ac:dyDescent="0.25">
      <c r="D428" s="91"/>
      <c r="E428" s="5"/>
      <c r="F428" s="91"/>
      <c r="G428" s="5"/>
      <c r="I428" s="5"/>
      <c r="K428" s="5"/>
      <c r="L428" s="91"/>
      <c r="M428" s="5"/>
      <c r="N428" s="91"/>
      <c r="O428" s="5"/>
      <c r="P428" s="91"/>
    </row>
    <row r="429" spans="4:16" s="4" customFormat="1" x14ac:dyDescent="0.25">
      <c r="D429" s="91"/>
      <c r="E429" s="5"/>
      <c r="F429" s="91"/>
      <c r="G429" s="5"/>
      <c r="I429" s="5"/>
      <c r="K429" s="5"/>
      <c r="L429" s="91"/>
      <c r="M429" s="5"/>
      <c r="N429" s="91"/>
      <c r="O429" s="5"/>
      <c r="P429" s="91"/>
    </row>
    <row r="430" spans="4:16" s="4" customFormat="1" x14ac:dyDescent="0.25">
      <c r="D430" s="91"/>
      <c r="E430" s="5"/>
      <c r="F430" s="91"/>
      <c r="G430" s="5"/>
      <c r="I430" s="5"/>
      <c r="K430" s="5"/>
      <c r="L430" s="91"/>
      <c r="M430" s="5"/>
      <c r="N430" s="91"/>
      <c r="O430" s="5"/>
      <c r="P430" s="91"/>
    </row>
    <row r="431" spans="4:16" s="4" customFormat="1" x14ac:dyDescent="0.25">
      <c r="D431" s="91"/>
      <c r="E431" s="5"/>
      <c r="F431" s="91"/>
      <c r="G431" s="5"/>
      <c r="I431" s="5"/>
      <c r="K431" s="5"/>
      <c r="L431" s="91"/>
      <c r="M431" s="5"/>
      <c r="N431" s="91"/>
      <c r="O431" s="5"/>
      <c r="P431" s="91"/>
    </row>
    <row r="432" spans="4:16" s="4" customFormat="1" x14ac:dyDescent="0.25">
      <c r="D432" s="91"/>
      <c r="E432" s="5"/>
      <c r="F432" s="91"/>
      <c r="G432" s="5"/>
      <c r="I432" s="5"/>
      <c r="K432" s="5"/>
      <c r="L432" s="91"/>
      <c r="M432" s="5"/>
      <c r="N432" s="91"/>
      <c r="O432" s="5"/>
      <c r="P432" s="91"/>
    </row>
    <row r="433" spans="4:16" s="4" customFormat="1" x14ac:dyDescent="0.25">
      <c r="D433" s="91"/>
      <c r="E433" s="5"/>
      <c r="F433" s="91"/>
      <c r="G433" s="5"/>
      <c r="I433" s="5"/>
      <c r="K433" s="5"/>
      <c r="L433" s="91"/>
      <c r="M433" s="5"/>
      <c r="N433" s="91"/>
      <c r="O433" s="5"/>
      <c r="P433" s="91"/>
    </row>
    <row r="434" spans="4:16" s="4" customFormat="1" x14ac:dyDescent="0.25">
      <c r="D434" s="91"/>
      <c r="E434" s="5"/>
      <c r="F434" s="91"/>
      <c r="G434" s="5"/>
      <c r="I434" s="5"/>
      <c r="K434" s="5"/>
      <c r="L434" s="91"/>
      <c r="M434" s="5"/>
      <c r="N434" s="91"/>
      <c r="O434" s="5"/>
      <c r="P434" s="91"/>
    </row>
    <row r="435" spans="4:16" s="4" customFormat="1" x14ac:dyDescent="0.25">
      <c r="D435" s="91"/>
      <c r="E435" s="5"/>
      <c r="F435" s="91"/>
      <c r="G435" s="5"/>
      <c r="I435" s="5"/>
      <c r="K435" s="5"/>
      <c r="L435" s="91"/>
      <c r="M435" s="5"/>
      <c r="N435" s="91"/>
      <c r="O435" s="5"/>
      <c r="P435" s="91"/>
    </row>
    <row r="436" spans="4:16" s="4" customFormat="1" x14ac:dyDescent="0.25">
      <c r="D436" s="91"/>
      <c r="E436" s="5"/>
      <c r="F436" s="91"/>
      <c r="G436" s="5"/>
      <c r="I436" s="5"/>
      <c r="K436" s="5"/>
      <c r="L436" s="91"/>
      <c r="M436" s="5"/>
      <c r="N436" s="91"/>
      <c r="O436" s="5"/>
      <c r="P436" s="91"/>
    </row>
    <row r="437" spans="4:16" s="4" customFormat="1" x14ac:dyDescent="0.25">
      <c r="D437" s="91"/>
      <c r="E437" s="5"/>
      <c r="F437" s="91"/>
      <c r="G437" s="5"/>
      <c r="I437" s="5"/>
      <c r="K437" s="5"/>
      <c r="L437" s="91"/>
      <c r="M437" s="5"/>
      <c r="N437" s="91"/>
      <c r="O437" s="5"/>
      <c r="P437" s="91"/>
    </row>
    <row r="438" spans="4:16" s="4" customFormat="1" x14ac:dyDescent="0.25">
      <c r="D438" s="91"/>
      <c r="E438" s="5"/>
      <c r="F438" s="91"/>
      <c r="G438" s="5"/>
      <c r="I438" s="5"/>
      <c r="K438" s="5"/>
      <c r="L438" s="91"/>
      <c r="M438" s="5"/>
      <c r="N438" s="91"/>
      <c r="O438" s="5"/>
      <c r="P438" s="91"/>
    </row>
    <row r="439" spans="4:16" s="4" customFormat="1" x14ac:dyDescent="0.25">
      <c r="D439" s="91"/>
      <c r="E439" s="5"/>
      <c r="F439" s="91"/>
      <c r="G439" s="5"/>
      <c r="I439" s="5"/>
      <c r="K439" s="5"/>
      <c r="L439" s="91"/>
      <c r="M439" s="5"/>
      <c r="N439" s="91"/>
      <c r="O439" s="5"/>
      <c r="P439" s="91"/>
    </row>
    <row r="440" spans="4:16" s="4" customFormat="1" x14ac:dyDescent="0.25">
      <c r="D440" s="91"/>
      <c r="E440" s="5"/>
      <c r="F440" s="91"/>
      <c r="G440" s="5"/>
      <c r="I440" s="5"/>
      <c r="K440" s="5"/>
      <c r="L440" s="91"/>
      <c r="M440" s="5"/>
      <c r="N440" s="91"/>
      <c r="O440" s="5"/>
      <c r="P440" s="91"/>
    </row>
    <row r="441" spans="4:16" s="4" customFormat="1" x14ac:dyDescent="0.25">
      <c r="D441" s="91"/>
      <c r="E441" s="5"/>
      <c r="F441" s="91"/>
      <c r="G441" s="5"/>
      <c r="I441" s="5"/>
      <c r="K441" s="5"/>
      <c r="L441" s="91"/>
      <c r="M441" s="5"/>
      <c r="N441" s="91"/>
      <c r="O441" s="5"/>
      <c r="P441" s="91"/>
    </row>
    <row r="442" spans="4:16" s="4" customFormat="1" x14ac:dyDescent="0.25">
      <c r="D442" s="91"/>
      <c r="E442" s="5"/>
      <c r="F442" s="91"/>
      <c r="G442" s="5"/>
      <c r="I442" s="5"/>
      <c r="K442" s="5"/>
      <c r="L442" s="91"/>
      <c r="M442" s="5"/>
      <c r="N442" s="91"/>
      <c r="O442" s="5"/>
      <c r="P442" s="91"/>
    </row>
    <row r="443" spans="4:16" s="4" customFormat="1" x14ac:dyDescent="0.25">
      <c r="D443" s="91"/>
      <c r="E443" s="5"/>
      <c r="F443" s="91"/>
      <c r="G443" s="5"/>
      <c r="I443" s="5"/>
      <c r="K443" s="5"/>
      <c r="L443" s="91"/>
      <c r="M443" s="5"/>
      <c r="N443" s="91"/>
      <c r="O443" s="5"/>
      <c r="P443" s="91"/>
    </row>
    <row r="444" spans="4:16" s="4" customFormat="1" x14ac:dyDescent="0.25">
      <c r="D444" s="91"/>
      <c r="E444" s="5"/>
      <c r="F444" s="91"/>
      <c r="G444" s="5"/>
      <c r="I444" s="5"/>
      <c r="K444" s="5"/>
      <c r="L444" s="91"/>
      <c r="M444" s="5"/>
      <c r="N444" s="91"/>
      <c r="O444" s="5"/>
      <c r="P444" s="91"/>
    </row>
    <row r="445" spans="4:16" s="4" customFormat="1" x14ac:dyDescent="0.25">
      <c r="D445" s="91"/>
      <c r="E445" s="5"/>
      <c r="F445" s="91"/>
      <c r="G445" s="5"/>
      <c r="I445" s="5"/>
      <c r="K445" s="5"/>
      <c r="L445" s="91"/>
      <c r="M445" s="5"/>
      <c r="N445" s="91"/>
      <c r="O445" s="5"/>
      <c r="P445" s="91"/>
    </row>
    <row r="446" spans="4:16" s="4" customFormat="1" x14ac:dyDescent="0.25">
      <c r="D446" s="91"/>
      <c r="E446" s="5"/>
      <c r="F446" s="91"/>
      <c r="G446" s="5"/>
      <c r="I446" s="5"/>
      <c r="K446" s="5"/>
      <c r="L446" s="91"/>
      <c r="M446" s="5"/>
      <c r="N446" s="91"/>
      <c r="O446" s="5"/>
      <c r="P446" s="91"/>
    </row>
    <row r="447" spans="4:16" s="4" customFormat="1" x14ac:dyDescent="0.25">
      <c r="D447" s="91"/>
      <c r="E447" s="5"/>
      <c r="F447" s="91"/>
      <c r="G447" s="5"/>
      <c r="I447" s="5"/>
      <c r="K447" s="5"/>
      <c r="L447" s="91"/>
      <c r="M447" s="5"/>
      <c r="N447" s="91"/>
      <c r="O447" s="5"/>
      <c r="P447" s="91"/>
    </row>
    <row r="448" spans="4:16" s="4" customFormat="1" x14ac:dyDescent="0.25">
      <c r="D448" s="91"/>
      <c r="E448" s="5"/>
      <c r="F448" s="91"/>
      <c r="G448" s="5"/>
      <c r="I448" s="5"/>
      <c r="K448" s="5"/>
      <c r="L448" s="91"/>
      <c r="M448" s="5"/>
      <c r="N448" s="91"/>
      <c r="O448" s="5"/>
      <c r="P448" s="91"/>
    </row>
    <row r="449" spans="4:16" s="4" customFormat="1" x14ac:dyDescent="0.25">
      <c r="D449" s="91"/>
      <c r="E449" s="5"/>
      <c r="F449" s="91"/>
      <c r="G449" s="5"/>
      <c r="I449" s="5"/>
      <c r="K449" s="5"/>
      <c r="L449" s="91"/>
      <c r="M449" s="5"/>
      <c r="N449" s="91"/>
      <c r="O449" s="5"/>
      <c r="P449" s="91"/>
    </row>
    <row r="450" spans="4:16" s="4" customFormat="1" x14ac:dyDescent="0.25">
      <c r="D450" s="91"/>
      <c r="E450" s="5"/>
      <c r="F450" s="91"/>
      <c r="G450" s="5"/>
      <c r="I450" s="5"/>
      <c r="K450" s="5"/>
      <c r="L450" s="91"/>
      <c r="M450" s="5"/>
      <c r="N450" s="91"/>
      <c r="O450" s="5"/>
      <c r="P450" s="91"/>
    </row>
    <row r="451" spans="4:16" s="4" customFormat="1" x14ac:dyDescent="0.25">
      <c r="D451" s="91"/>
      <c r="E451" s="5"/>
      <c r="F451" s="91"/>
      <c r="G451" s="5"/>
      <c r="I451" s="5"/>
      <c r="K451" s="5"/>
      <c r="L451" s="91"/>
      <c r="M451" s="5"/>
      <c r="N451" s="91"/>
      <c r="O451" s="5"/>
      <c r="P451" s="91"/>
    </row>
    <row r="452" spans="4:16" s="4" customFormat="1" x14ac:dyDescent="0.25">
      <c r="D452" s="91"/>
      <c r="E452" s="5"/>
      <c r="F452" s="91"/>
      <c r="G452" s="5"/>
      <c r="I452" s="5"/>
      <c r="K452" s="5"/>
      <c r="L452" s="91"/>
      <c r="M452" s="5"/>
      <c r="N452" s="91"/>
      <c r="O452" s="5"/>
      <c r="P452" s="91"/>
    </row>
    <row r="453" spans="4:16" s="4" customFormat="1" x14ac:dyDescent="0.25">
      <c r="D453" s="91"/>
      <c r="E453" s="5"/>
      <c r="F453" s="91"/>
      <c r="G453" s="5"/>
      <c r="I453" s="5"/>
      <c r="K453" s="5"/>
      <c r="L453" s="91"/>
      <c r="M453" s="5"/>
      <c r="N453" s="91"/>
      <c r="O453" s="5"/>
      <c r="P453" s="91"/>
    </row>
    <row r="454" spans="4:16" s="4" customFormat="1" x14ac:dyDescent="0.25">
      <c r="D454" s="91"/>
      <c r="E454" s="5"/>
      <c r="F454" s="91"/>
      <c r="G454" s="5"/>
      <c r="I454" s="5"/>
      <c r="K454" s="5"/>
      <c r="L454" s="91"/>
      <c r="M454" s="5"/>
      <c r="N454" s="91"/>
      <c r="O454" s="5"/>
      <c r="P454" s="91"/>
    </row>
    <row r="455" spans="4:16" s="4" customFormat="1" x14ac:dyDescent="0.25">
      <c r="D455" s="91"/>
      <c r="E455" s="5"/>
      <c r="F455" s="91"/>
      <c r="G455" s="5"/>
      <c r="I455" s="5"/>
      <c r="K455" s="5"/>
      <c r="L455" s="91"/>
      <c r="M455" s="5"/>
      <c r="N455" s="91"/>
      <c r="O455" s="5"/>
      <c r="P455" s="91"/>
    </row>
    <row r="456" spans="4:16" s="4" customFormat="1" x14ac:dyDescent="0.25">
      <c r="D456" s="91"/>
      <c r="E456" s="5"/>
      <c r="F456" s="91"/>
      <c r="G456" s="5"/>
      <c r="I456" s="5"/>
      <c r="K456" s="5"/>
      <c r="L456" s="91"/>
      <c r="M456" s="5"/>
      <c r="N456" s="91"/>
      <c r="O456" s="5"/>
      <c r="P456" s="91"/>
    </row>
    <row r="457" spans="4:16" s="4" customFormat="1" x14ac:dyDescent="0.25">
      <c r="D457" s="91"/>
      <c r="E457" s="5"/>
      <c r="F457" s="91"/>
      <c r="G457" s="5"/>
      <c r="I457" s="5"/>
      <c r="K457" s="5"/>
      <c r="L457" s="91"/>
      <c r="M457" s="5"/>
      <c r="N457" s="91"/>
      <c r="O457" s="5"/>
      <c r="P457" s="91"/>
    </row>
    <row r="458" spans="4:16" s="4" customFormat="1" x14ac:dyDescent="0.25">
      <c r="D458" s="91"/>
      <c r="E458" s="5"/>
      <c r="F458" s="91"/>
      <c r="G458" s="5"/>
      <c r="I458" s="5"/>
      <c r="K458" s="5"/>
      <c r="L458" s="91"/>
      <c r="M458" s="5"/>
      <c r="N458" s="91"/>
      <c r="O458" s="5"/>
      <c r="P458" s="91"/>
    </row>
    <row r="459" spans="4:16" s="4" customFormat="1" x14ac:dyDescent="0.25">
      <c r="D459" s="91"/>
      <c r="E459" s="5"/>
      <c r="F459" s="91"/>
      <c r="G459" s="5"/>
      <c r="I459" s="5"/>
      <c r="K459" s="5"/>
      <c r="L459" s="91"/>
      <c r="M459" s="5"/>
      <c r="N459" s="91"/>
      <c r="O459" s="5"/>
      <c r="P459" s="91"/>
    </row>
    <row r="460" spans="4:16" s="4" customFormat="1" x14ac:dyDescent="0.25">
      <c r="D460" s="91"/>
      <c r="E460" s="5"/>
      <c r="F460" s="91"/>
      <c r="G460" s="5"/>
      <c r="I460" s="5"/>
      <c r="K460" s="5"/>
      <c r="L460" s="91"/>
      <c r="M460" s="5"/>
      <c r="N460" s="91"/>
      <c r="O460" s="5"/>
      <c r="P460" s="91"/>
    </row>
    <row r="461" spans="4:16" s="4" customFormat="1" x14ac:dyDescent="0.25">
      <c r="D461" s="91"/>
      <c r="E461" s="5"/>
      <c r="F461" s="91"/>
      <c r="G461" s="5"/>
      <c r="I461" s="5"/>
      <c r="K461" s="5"/>
      <c r="L461" s="91"/>
      <c r="M461" s="5"/>
      <c r="N461" s="91"/>
      <c r="O461" s="5"/>
      <c r="P461" s="91"/>
    </row>
    <row r="462" spans="4:16" s="4" customFormat="1" x14ac:dyDescent="0.25">
      <c r="D462" s="91"/>
      <c r="E462" s="5"/>
      <c r="F462" s="91"/>
      <c r="G462" s="5"/>
      <c r="I462" s="5"/>
      <c r="K462" s="5"/>
      <c r="L462" s="91"/>
      <c r="M462" s="5"/>
      <c r="N462" s="91"/>
      <c r="O462" s="5"/>
      <c r="P462" s="91"/>
    </row>
    <row r="463" spans="4:16" s="4" customFormat="1" x14ac:dyDescent="0.25">
      <c r="D463" s="91"/>
      <c r="E463" s="5"/>
      <c r="F463" s="91"/>
      <c r="G463" s="5"/>
      <c r="I463" s="5"/>
      <c r="K463" s="5"/>
      <c r="L463" s="91"/>
      <c r="M463" s="5"/>
      <c r="N463" s="91"/>
      <c r="O463" s="5"/>
      <c r="P463" s="91"/>
    </row>
    <row r="464" spans="4:16" s="4" customFormat="1" x14ac:dyDescent="0.25">
      <c r="D464" s="91"/>
      <c r="E464" s="5"/>
      <c r="F464" s="91"/>
      <c r="G464" s="5"/>
      <c r="I464" s="5"/>
      <c r="K464" s="5"/>
      <c r="L464" s="91"/>
      <c r="M464" s="5"/>
      <c r="N464" s="91"/>
      <c r="O464" s="5"/>
      <c r="P464" s="91"/>
    </row>
    <row r="465" spans="4:16" s="4" customFormat="1" x14ac:dyDescent="0.25">
      <c r="D465" s="91"/>
      <c r="E465" s="5"/>
      <c r="F465" s="91"/>
      <c r="G465" s="5"/>
      <c r="I465" s="5"/>
      <c r="K465" s="5"/>
      <c r="L465" s="91"/>
      <c r="M465" s="5"/>
      <c r="N465" s="91"/>
      <c r="O465" s="5"/>
      <c r="P465" s="91"/>
    </row>
    <row r="466" spans="4:16" s="4" customFormat="1" x14ac:dyDescent="0.25">
      <c r="D466" s="91"/>
      <c r="E466" s="5"/>
      <c r="F466" s="91"/>
      <c r="G466" s="5"/>
      <c r="I466" s="5"/>
      <c r="K466" s="5"/>
      <c r="L466" s="91"/>
      <c r="M466" s="5"/>
      <c r="N466" s="91"/>
      <c r="O466" s="5"/>
      <c r="P466" s="91"/>
    </row>
    <row r="467" spans="4:16" s="4" customFormat="1" x14ac:dyDescent="0.25">
      <c r="D467" s="91"/>
      <c r="E467" s="5"/>
      <c r="F467" s="91"/>
      <c r="G467" s="5"/>
      <c r="I467" s="5"/>
      <c r="K467" s="5"/>
      <c r="L467" s="91"/>
      <c r="M467" s="5"/>
      <c r="N467" s="91"/>
      <c r="O467" s="5"/>
      <c r="P467" s="91"/>
    </row>
    <row r="468" spans="4:16" s="4" customFormat="1" x14ac:dyDescent="0.25">
      <c r="D468" s="91"/>
      <c r="E468" s="5"/>
      <c r="F468" s="91"/>
      <c r="G468" s="5"/>
      <c r="I468" s="5"/>
      <c r="K468" s="5"/>
      <c r="L468" s="91"/>
      <c r="M468" s="5"/>
      <c r="N468" s="91"/>
      <c r="O468" s="5"/>
      <c r="P468" s="91"/>
    </row>
    <row r="469" spans="4:16" s="4" customFormat="1" x14ac:dyDescent="0.25">
      <c r="D469" s="91"/>
      <c r="E469" s="5"/>
      <c r="F469" s="91"/>
      <c r="G469" s="5"/>
      <c r="I469" s="5"/>
      <c r="K469" s="5"/>
      <c r="L469" s="91"/>
      <c r="M469" s="5"/>
      <c r="N469" s="91"/>
      <c r="O469" s="5"/>
      <c r="P469" s="91"/>
    </row>
    <row r="470" spans="4:16" s="4" customFormat="1" x14ac:dyDescent="0.25">
      <c r="D470" s="91"/>
      <c r="E470" s="5"/>
      <c r="F470" s="91"/>
      <c r="G470" s="5"/>
      <c r="I470" s="5"/>
      <c r="K470" s="5"/>
      <c r="L470" s="91"/>
      <c r="M470" s="5"/>
      <c r="N470" s="91"/>
      <c r="O470" s="5"/>
      <c r="P470" s="91"/>
    </row>
    <row r="471" spans="4:16" s="4" customFormat="1" x14ac:dyDescent="0.25">
      <c r="D471" s="91"/>
      <c r="E471" s="5"/>
      <c r="F471" s="91"/>
      <c r="G471" s="5"/>
      <c r="I471" s="5"/>
      <c r="K471" s="5"/>
      <c r="L471" s="91"/>
      <c r="M471" s="5"/>
      <c r="N471" s="91"/>
      <c r="O471" s="5"/>
      <c r="P471" s="91"/>
    </row>
    <row r="472" spans="4:16" s="4" customFormat="1" x14ac:dyDescent="0.25">
      <c r="D472" s="91"/>
      <c r="E472" s="5"/>
      <c r="F472" s="91"/>
      <c r="G472" s="5"/>
      <c r="I472" s="5"/>
      <c r="K472" s="5"/>
      <c r="L472" s="91"/>
      <c r="M472" s="5"/>
      <c r="N472" s="91"/>
      <c r="O472" s="5"/>
      <c r="P472" s="91"/>
    </row>
    <row r="473" spans="4:16" s="4" customFormat="1" x14ac:dyDescent="0.25">
      <c r="D473" s="91"/>
      <c r="E473" s="5"/>
      <c r="F473" s="91"/>
      <c r="G473" s="5"/>
      <c r="I473" s="5"/>
      <c r="K473" s="5"/>
      <c r="L473" s="91"/>
      <c r="M473" s="5"/>
      <c r="N473" s="91"/>
      <c r="O473" s="5"/>
      <c r="P473" s="91"/>
    </row>
    <row r="474" spans="4:16" s="4" customFormat="1" x14ac:dyDescent="0.25">
      <c r="D474" s="91"/>
      <c r="E474" s="5"/>
      <c r="F474" s="91"/>
      <c r="G474" s="5"/>
      <c r="I474" s="5"/>
      <c r="K474" s="5"/>
      <c r="L474" s="91"/>
      <c r="M474" s="5"/>
      <c r="N474" s="91"/>
      <c r="O474" s="5"/>
      <c r="P474" s="91"/>
    </row>
    <row r="475" spans="4:16" s="4" customFormat="1" x14ac:dyDescent="0.25">
      <c r="D475" s="91"/>
      <c r="E475" s="5"/>
      <c r="F475" s="91"/>
      <c r="G475" s="5"/>
      <c r="I475" s="5"/>
      <c r="K475" s="5"/>
      <c r="L475" s="91"/>
      <c r="M475" s="5"/>
      <c r="N475" s="91"/>
      <c r="O475" s="5"/>
      <c r="P475" s="91"/>
    </row>
    <row r="476" spans="4:16" s="4" customFormat="1" x14ac:dyDescent="0.25">
      <c r="D476" s="91"/>
      <c r="E476" s="5"/>
      <c r="F476" s="91"/>
      <c r="G476" s="5"/>
      <c r="I476" s="5"/>
      <c r="K476" s="5"/>
      <c r="L476" s="91"/>
      <c r="M476" s="5"/>
      <c r="N476" s="91"/>
      <c r="O476" s="5"/>
      <c r="P476" s="91"/>
    </row>
    <row r="477" spans="4:16" s="4" customFormat="1" x14ac:dyDescent="0.25">
      <c r="D477" s="91"/>
      <c r="E477" s="5"/>
      <c r="F477" s="91"/>
      <c r="G477" s="5"/>
      <c r="I477" s="5"/>
      <c r="K477" s="5"/>
      <c r="L477" s="91"/>
      <c r="M477" s="5"/>
      <c r="N477" s="91"/>
      <c r="O477" s="5"/>
      <c r="P477" s="91"/>
    </row>
    <row r="478" spans="4:16" s="4" customFormat="1" x14ac:dyDescent="0.25">
      <c r="D478" s="91"/>
      <c r="E478" s="5"/>
      <c r="F478" s="91"/>
      <c r="G478" s="5"/>
      <c r="I478" s="5"/>
      <c r="K478" s="5"/>
      <c r="L478" s="91"/>
      <c r="M478" s="5"/>
      <c r="N478" s="91"/>
      <c r="O478" s="5"/>
      <c r="P478" s="91"/>
    </row>
    <row r="479" spans="4:16" s="4" customFormat="1" x14ac:dyDescent="0.25">
      <c r="D479" s="91"/>
      <c r="E479" s="5"/>
      <c r="F479" s="91"/>
      <c r="G479" s="5"/>
      <c r="I479" s="5"/>
      <c r="K479" s="5"/>
      <c r="L479" s="91"/>
      <c r="M479" s="5"/>
      <c r="N479" s="91"/>
      <c r="O479" s="5"/>
      <c r="P479" s="91"/>
    </row>
    <row r="480" spans="4:16" s="4" customFormat="1" x14ac:dyDescent="0.25">
      <c r="D480" s="91"/>
      <c r="E480" s="5"/>
      <c r="F480" s="91"/>
      <c r="G480" s="5"/>
      <c r="I480" s="5"/>
      <c r="K480" s="5"/>
      <c r="L480" s="91"/>
      <c r="M480" s="5"/>
      <c r="N480" s="91"/>
      <c r="O480" s="5"/>
      <c r="P480" s="91"/>
    </row>
    <row r="481" spans="4:16" s="4" customFormat="1" x14ac:dyDescent="0.25">
      <c r="D481" s="91"/>
      <c r="E481" s="5"/>
      <c r="F481" s="91"/>
      <c r="G481" s="5"/>
      <c r="I481" s="5"/>
      <c r="K481" s="5"/>
      <c r="L481" s="91"/>
      <c r="M481" s="5"/>
      <c r="N481" s="91"/>
      <c r="O481" s="5"/>
      <c r="P481" s="91"/>
    </row>
    <row r="482" spans="4:16" s="4" customFormat="1" x14ac:dyDescent="0.25">
      <c r="D482" s="91"/>
      <c r="E482" s="5"/>
      <c r="F482" s="91"/>
      <c r="G482" s="5"/>
      <c r="I482" s="5"/>
      <c r="K482" s="5"/>
      <c r="L482" s="91"/>
      <c r="M482" s="5"/>
      <c r="N482" s="91"/>
      <c r="O482" s="5"/>
      <c r="P482" s="91"/>
    </row>
    <row r="483" spans="4:16" s="4" customFormat="1" x14ac:dyDescent="0.25">
      <c r="D483" s="91"/>
      <c r="E483" s="5"/>
      <c r="F483" s="91"/>
      <c r="G483" s="5"/>
      <c r="I483" s="5"/>
      <c r="K483" s="5"/>
      <c r="L483" s="91"/>
      <c r="M483" s="5"/>
      <c r="N483" s="91"/>
      <c r="O483" s="5"/>
      <c r="P483" s="91"/>
    </row>
    <row r="484" spans="4:16" s="4" customFormat="1" x14ac:dyDescent="0.25">
      <c r="D484" s="91"/>
      <c r="E484" s="5"/>
      <c r="F484" s="91"/>
      <c r="G484" s="5"/>
      <c r="I484" s="5"/>
      <c r="K484" s="5"/>
      <c r="L484" s="91"/>
      <c r="M484" s="5"/>
      <c r="N484" s="91"/>
      <c r="O484" s="5"/>
      <c r="P484" s="91"/>
    </row>
    <row r="485" spans="4:16" s="4" customFormat="1" x14ac:dyDescent="0.25">
      <c r="D485" s="91"/>
      <c r="E485" s="5"/>
      <c r="F485" s="91"/>
      <c r="G485" s="5"/>
      <c r="I485" s="5"/>
      <c r="K485" s="5"/>
      <c r="L485" s="91"/>
      <c r="M485" s="5"/>
      <c r="N485" s="91"/>
      <c r="O485" s="5"/>
      <c r="P485" s="91"/>
    </row>
    <row r="486" spans="4:16" s="4" customFormat="1" x14ac:dyDescent="0.25">
      <c r="D486" s="91"/>
      <c r="E486" s="5"/>
      <c r="F486" s="91"/>
      <c r="G486" s="5"/>
      <c r="I486" s="5"/>
      <c r="K486" s="5"/>
      <c r="L486" s="91"/>
      <c r="M486" s="5"/>
      <c r="N486" s="91"/>
      <c r="O486" s="5"/>
      <c r="P486" s="91"/>
    </row>
    <row r="487" spans="4:16" s="4" customFormat="1" x14ac:dyDescent="0.25">
      <c r="D487" s="91"/>
      <c r="E487" s="5"/>
      <c r="F487" s="91"/>
      <c r="G487" s="5"/>
      <c r="I487" s="5"/>
      <c r="K487" s="5"/>
      <c r="L487" s="91"/>
      <c r="M487" s="5"/>
      <c r="N487" s="91"/>
      <c r="O487" s="5"/>
      <c r="P487" s="91"/>
    </row>
    <row r="488" spans="4:16" s="4" customFormat="1" x14ac:dyDescent="0.25">
      <c r="D488" s="91"/>
      <c r="E488" s="5"/>
      <c r="F488" s="91"/>
      <c r="G488" s="5"/>
      <c r="I488" s="5"/>
      <c r="K488" s="5"/>
      <c r="L488" s="91"/>
      <c r="M488" s="5"/>
      <c r="N488" s="91"/>
      <c r="O488" s="5"/>
      <c r="P488" s="91"/>
    </row>
    <row r="489" spans="4:16" s="4" customFormat="1" x14ac:dyDescent="0.25">
      <c r="D489" s="91"/>
      <c r="E489" s="5"/>
      <c r="F489" s="91"/>
      <c r="G489" s="5"/>
      <c r="I489" s="5"/>
      <c r="K489" s="5"/>
      <c r="L489" s="91"/>
      <c r="M489" s="5"/>
      <c r="N489" s="91"/>
      <c r="O489" s="5"/>
      <c r="P489" s="91"/>
    </row>
    <row r="490" spans="4:16" s="4" customFormat="1" x14ac:dyDescent="0.25">
      <c r="D490" s="91"/>
      <c r="E490" s="5"/>
      <c r="F490" s="91"/>
      <c r="G490" s="5"/>
      <c r="I490" s="5"/>
      <c r="K490" s="5"/>
      <c r="L490" s="91"/>
      <c r="M490" s="5"/>
      <c r="N490" s="91"/>
      <c r="O490" s="5"/>
      <c r="P490" s="91"/>
    </row>
    <row r="491" spans="4:16" s="4" customFormat="1" x14ac:dyDescent="0.25">
      <c r="D491" s="91"/>
      <c r="E491" s="5"/>
      <c r="F491" s="91"/>
      <c r="G491" s="5"/>
      <c r="I491" s="5"/>
      <c r="K491" s="5"/>
      <c r="L491" s="91"/>
      <c r="M491" s="5"/>
      <c r="N491" s="91"/>
      <c r="O491" s="5"/>
      <c r="P491" s="91"/>
    </row>
    <row r="492" spans="4:16" s="4" customFormat="1" x14ac:dyDescent="0.25">
      <c r="D492" s="91"/>
      <c r="E492" s="5"/>
      <c r="F492" s="91"/>
      <c r="G492" s="5"/>
      <c r="I492" s="5"/>
      <c r="K492" s="5"/>
      <c r="L492" s="91"/>
      <c r="M492" s="5"/>
      <c r="N492" s="91"/>
      <c r="O492" s="5"/>
      <c r="P492" s="91"/>
    </row>
    <row r="493" spans="4:16" s="4" customFormat="1" x14ac:dyDescent="0.25">
      <c r="D493" s="91"/>
      <c r="E493" s="5"/>
      <c r="F493" s="91"/>
      <c r="G493" s="5"/>
      <c r="I493" s="5"/>
      <c r="K493" s="5"/>
      <c r="L493" s="91"/>
      <c r="M493" s="5"/>
      <c r="N493" s="91"/>
      <c r="O493" s="5"/>
      <c r="P493" s="91"/>
    </row>
    <row r="494" spans="4:16" s="4" customFormat="1" x14ac:dyDescent="0.25">
      <c r="D494" s="91"/>
      <c r="E494" s="5"/>
      <c r="F494" s="91"/>
      <c r="G494" s="5"/>
      <c r="I494" s="5"/>
      <c r="K494" s="5"/>
      <c r="L494" s="91"/>
      <c r="M494" s="5"/>
      <c r="N494" s="91"/>
      <c r="O494" s="5"/>
      <c r="P494" s="91"/>
    </row>
    <row r="495" spans="4:16" s="4" customFormat="1" x14ac:dyDescent="0.25">
      <c r="D495" s="91"/>
      <c r="E495" s="5"/>
      <c r="F495" s="91"/>
      <c r="G495" s="5"/>
      <c r="I495" s="5"/>
      <c r="K495" s="5"/>
      <c r="L495" s="91"/>
      <c r="M495" s="5"/>
      <c r="N495" s="91"/>
      <c r="O495" s="5"/>
      <c r="P495" s="91"/>
    </row>
    <row r="496" spans="4:16" s="4" customFormat="1" x14ac:dyDescent="0.25">
      <c r="D496" s="91"/>
      <c r="E496" s="5"/>
      <c r="F496" s="91"/>
      <c r="G496" s="5"/>
      <c r="I496" s="5"/>
      <c r="K496" s="5"/>
      <c r="L496" s="91"/>
      <c r="M496" s="5"/>
      <c r="N496" s="91"/>
      <c r="O496" s="5"/>
      <c r="P496" s="91"/>
    </row>
    <row r="497" spans="4:16" s="4" customFormat="1" x14ac:dyDescent="0.25">
      <c r="D497" s="91"/>
      <c r="E497" s="5"/>
      <c r="F497" s="91"/>
      <c r="G497" s="5"/>
      <c r="I497" s="5"/>
      <c r="K497" s="5"/>
      <c r="L497" s="91"/>
      <c r="M497" s="5"/>
      <c r="N497" s="91"/>
      <c r="O497" s="5"/>
      <c r="P497" s="91"/>
    </row>
    <row r="498" spans="4:16" s="4" customFormat="1" x14ac:dyDescent="0.25">
      <c r="D498" s="91"/>
      <c r="E498" s="5"/>
      <c r="F498" s="91"/>
      <c r="G498" s="5"/>
      <c r="I498" s="5"/>
      <c r="K498" s="5"/>
      <c r="L498" s="91"/>
      <c r="M498" s="5"/>
      <c r="N498" s="91"/>
      <c r="O498" s="5"/>
      <c r="P498" s="91"/>
    </row>
    <row r="499" spans="4:16" s="4" customFormat="1" x14ac:dyDescent="0.25">
      <c r="D499" s="91"/>
      <c r="E499" s="5"/>
      <c r="F499" s="91"/>
      <c r="G499" s="5"/>
      <c r="I499" s="5"/>
      <c r="K499" s="5"/>
      <c r="L499" s="91"/>
      <c r="M499" s="5"/>
      <c r="N499" s="91"/>
      <c r="O499" s="5"/>
      <c r="P499" s="91"/>
    </row>
    <row r="500" spans="4:16" s="4" customFormat="1" x14ac:dyDescent="0.25">
      <c r="D500" s="91"/>
      <c r="E500" s="5"/>
      <c r="F500" s="91"/>
      <c r="G500" s="5"/>
      <c r="I500" s="5"/>
      <c r="K500" s="5"/>
      <c r="L500" s="91"/>
      <c r="M500" s="5"/>
      <c r="N500" s="91"/>
      <c r="O500" s="5"/>
      <c r="P500" s="91"/>
    </row>
    <row r="501" spans="4:16" s="4" customFormat="1" x14ac:dyDescent="0.25">
      <c r="D501" s="91"/>
      <c r="E501" s="5"/>
      <c r="F501" s="91"/>
      <c r="G501" s="5"/>
      <c r="I501" s="5"/>
      <c r="K501" s="5"/>
      <c r="L501" s="91"/>
      <c r="M501" s="5"/>
      <c r="N501" s="91"/>
      <c r="O501" s="5"/>
      <c r="P501" s="91"/>
    </row>
    <row r="502" spans="4:16" s="4" customFormat="1" x14ac:dyDescent="0.25">
      <c r="D502" s="91"/>
      <c r="E502" s="5"/>
      <c r="F502" s="91"/>
      <c r="G502" s="5"/>
      <c r="I502" s="5"/>
      <c r="K502" s="5"/>
      <c r="L502" s="91"/>
      <c r="M502" s="5"/>
      <c r="N502" s="91"/>
      <c r="O502" s="5"/>
      <c r="P502" s="91"/>
    </row>
    <row r="503" spans="4:16" s="4" customFormat="1" x14ac:dyDescent="0.25">
      <c r="D503" s="91"/>
      <c r="E503" s="5"/>
      <c r="F503" s="91"/>
      <c r="G503" s="5"/>
      <c r="I503" s="5"/>
      <c r="K503" s="5"/>
      <c r="L503" s="91"/>
      <c r="M503" s="5"/>
      <c r="N503" s="91"/>
      <c r="O503" s="5"/>
      <c r="P503" s="91"/>
    </row>
    <row r="504" spans="4:16" s="4" customFormat="1" x14ac:dyDescent="0.25">
      <c r="D504" s="91"/>
      <c r="E504" s="5"/>
      <c r="F504" s="91"/>
      <c r="G504" s="5"/>
      <c r="I504" s="5"/>
      <c r="K504" s="5"/>
      <c r="L504" s="91"/>
      <c r="M504" s="5"/>
      <c r="N504" s="91"/>
      <c r="O504" s="5"/>
      <c r="P504" s="91"/>
    </row>
    <row r="505" spans="4:16" s="4" customFormat="1" x14ac:dyDescent="0.25">
      <c r="D505" s="91"/>
      <c r="E505" s="5"/>
      <c r="F505" s="91"/>
      <c r="G505" s="5"/>
      <c r="I505" s="5"/>
      <c r="K505" s="5"/>
      <c r="L505" s="91"/>
      <c r="M505" s="5"/>
      <c r="N505" s="91"/>
      <c r="O505" s="5"/>
      <c r="P505" s="91"/>
    </row>
    <row r="506" spans="4:16" s="4" customFormat="1" x14ac:dyDescent="0.25">
      <c r="D506" s="91"/>
      <c r="E506" s="5"/>
      <c r="F506" s="91"/>
      <c r="G506" s="5"/>
      <c r="I506" s="5"/>
      <c r="K506" s="5"/>
      <c r="L506" s="91"/>
      <c r="M506" s="5"/>
      <c r="N506" s="91"/>
      <c r="O506" s="5"/>
      <c r="P506" s="91"/>
    </row>
    <row r="507" spans="4:16" s="4" customFormat="1" x14ac:dyDescent="0.25">
      <c r="D507" s="91"/>
      <c r="E507" s="5"/>
      <c r="F507" s="91"/>
      <c r="G507" s="5"/>
      <c r="I507" s="5"/>
      <c r="K507" s="5"/>
      <c r="L507" s="91"/>
      <c r="M507" s="5"/>
      <c r="N507" s="91"/>
      <c r="O507" s="5"/>
      <c r="P507" s="91"/>
    </row>
    <row r="508" spans="4:16" s="4" customFormat="1" x14ac:dyDescent="0.25">
      <c r="D508" s="91"/>
      <c r="E508" s="5"/>
      <c r="F508" s="91"/>
      <c r="G508" s="5"/>
      <c r="I508" s="5"/>
      <c r="K508" s="5"/>
      <c r="L508" s="91"/>
      <c r="M508" s="5"/>
      <c r="N508" s="91"/>
      <c r="O508" s="5"/>
      <c r="P508" s="91"/>
    </row>
    <row r="509" spans="4:16" s="4" customFormat="1" x14ac:dyDescent="0.25">
      <c r="D509" s="91"/>
      <c r="E509" s="5"/>
      <c r="F509" s="91"/>
      <c r="G509" s="5"/>
      <c r="I509" s="5"/>
      <c r="K509" s="5"/>
      <c r="L509" s="91"/>
      <c r="M509" s="5"/>
      <c r="N509" s="91"/>
      <c r="O509" s="5"/>
      <c r="P509" s="91"/>
    </row>
    <row r="510" spans="4:16" s="4" customFormat="1" x14ac:dyDescent="0.25">
      <c r="D510" s="91"/>
      <c r="E510" s="5"/>
      <c r="F510" s="91"/>
      <c r="G510" s="5"/>
      <c r="I510" s="5"/>
      <c r="K510" s="5"/>
      <c r="L510" s="91"/>
      <c r="M510" s="5"/>
      <c r="N510" s="91"/>
      <c r="O510" s="5"/>
      <c r="P510" s="91"/>
    </row>
    <row r="511" spans="4:16" s="4" customFormat="1" x14ac:dyDescent="0.25">
      <c r="D511" s="91"/>
      <c r="E511" s="5"/>
      <c r="F511" s="91"/>
      <c r="G511" s="5"/>
      <c r="I511" s="5"/>
      <c r="K511" s="5"/>
      <c r="L511" s="91"/>
      <c r="M511" s="5"/>
      <c r="N511" s="91"/>
      <c r="O511" s="5"/>
      <c r="P511" s="91"/>
    </row>
    <row r="512" spans="4:16" s="4" customFormat="1" x14ac:dyDescent="0.25">
      <c r="D512" s="91"/>
      <c r="E512" s="5"/>
      <c r="F512" s="91"/>
      <c r="G512" s="5"/>
      <c r="I512" s="5"/>
      <c r="K512" s="5"/>
      <c r="L512" s="91"/>
      <c r="M512" s="5"/>
      <c r="N512" s="91"/>
      <c r="O512" s="5"/>
      <c r="P512" s="91"/>
    </row>
    <row r="513" spans="4:16" s="4" customFormat="1" x14ac:dyDescent="0.25">
      <c r="D513" s="91"/>
      <c r="E513" s="5"/>
      <c r="F513" s="91"/>
      <c r="G513" s="5"/>
      <c r="I513" s="5"/>
      <c r="K513" s="5"/>
      <c r="L513" s="91"/>
      <c r="M513" s="5"/>
      <c r="N513" s="91"/>
      <c r="O513" s="5"/>
      <c r="P513" s="91"/>
    </row>
    <row r="514" spans="4:16" s="4" customFormat="1" x14ac:dyDescent="0.25">
      <c r="D514" s="91"/>
      <c r="E514" s="5"/>
      <c r="F514" s="91"/>
      <c r="G514" s="5"/>
      <c r="I514" s="5"/>
      <c r="K514" s="5"/>
      <c r="L514" s="91"/>
      <c r="M514" s="5"/>
      <c r="N514" s="91"/>
      <c r="O514" s="5"/>
      <c r="P514" s="91"/>
    </row>
    <row r="515" spans="4:16" s="4" customFormat="1" x14ac:dyDescent="0.25">
      <c r="D515" s="91"/>
      <c r="E515" s="5"/>
      <c r="F515" s="91"/>
      <c r="G515" s="5"/>
      <c r="I515" s="5"/>
      <c r="K515" s="5"/>
      <c r="L515" s="91"/>
      <c r="M515" s="5"/>
      <c r="N515" s="91"/>
      <c r="O515" s="5"/>
      <c r="P515" s="91"/>
    </row>
    <row r="516" spans="4:16" s="4" customFormat="1" x14ac:dyDescent="0.25">
      <c r="D516" s="91"/>
      <c r="E516" s="5"/>
      <c r="F516" s="91"/>
      <c r="G516" s="5"/>
      <c r="I516" s="5"/>
      <c r="K516" s="5"/>
      <c r="L516" s="91"/>
      <c r="M516" s="5"/>
      <c r="N516" s="91"/>
      <c r="O516" s="5"/>
      <c r="P516" s="91"/>
    </row>
    <row r="517" spans="4:16" s="4" customFormat="1" x14ac:dyDescent="0.25">
      <c r="D517" s="91"/>
      <c r="E517" s="5"/>
      <c r="F517" s="91"/>
      <c r="G517" s="5"/>
      <c r="I517" s="5"/>
      <c r="K517" s="5"/>
      <c r="L517" s="91"/>
      <c r="M517" s="5"/>
      <c r="N517" s="91"/>
      <c r="O517" s="5"/>
      <c r="P517" s="91"/>
    </row>
    <row r="518" spans="4:16" s="4" customFormat="1" x14ac:dyDescent="0.25">
      <c r="D518" s="91"/>
      <c r="E518" s="5"/>
      <c r="F518" s="91"/>
      <c r="G518" s="5"/>
      <c r="I518" s="5"/>
      <c r="K518" s="5"/>
      <c r="L518" s="91"/>
      <c r="M518" s="5"/>
      <c r="N518" s="91"/>
      <c r="O518" s="5"/>
      <c r="P518" s="91"/>
    </row>
    <row r="519" spans="4:16" s="4" customFormat="1" x14ac:dyDescent="0.25">
      <c r="D519" s="91"/>
      <c r="E519" s="5"/>
      <c r="F519" s="91"/>
      <c r="G519" s="5"/>
      <c r="I519" s="5"/>
      <c r="K519" s="5"/>
      <c r="L519" s="91"/>
      <c r="M519" s="5"/>
      <c r="N519" s="91"/>
      <c r="O519" s="5"/>
      <c r="P519" s="91"/>
    </row>
    <row r="520" spans="4:16" s="4" customFormat="1" x14ac:dyDescent="0.25">
      <c r="D520" s="91"/>
      <c r="E520" s="5"/>
      <c r="F520" s="91"/>
      <c r="G520" s="5"/>
      <c r="I520" s="5"/>
      <c r="K520" s="5"/>
      <c r="L520" s="91"/>
      <c r="M520" s="5"/>
      <c r="N520" s="91"/>
      <c r="O520" s="5"/>
      <c r="P520" s="91"/>
    </row>
    <row r="521" spans="4:16" s="4" customFormat="1" x14ac:dyDescent="0.25">
      <c r="D521" s="91"/>
      <c r="E521" s="5"/>
      <c r="F521" s="91"/>
      <c r="G521" s="5"/>
      <c r="I521" s="5"/>
      <c r="K521" s="5"/>
      <c r="L521" s="91"/>
      <c r="M521" s="5"/>
      <c r="N521" s="91"/>
      <c r="O521" s="5"/>
      <c r="P521" s="91"/>
    </row>
    <row r="522" spans="4:16" s="4" customFormat="1" x14ac:dyDescent="0.25">
      <c r="D522" s="91"/>
      <c r="E522" s="5"/>
      <c r="F522" s="91"/>
      <c r="G522" s="5"/>
      <c r="I522" s="5"/>
      <c r="K522" s="5"/>
      <c r="L522" s="91"/>
      <c r="M522" s="5"/>
      <c r="N522" s="91"/>
      <c r="O522" s="5"/>
      <c r="P522" s="91"/>
    </row>
    <row r="523" spans="4:16" s="4" customFormat="1" x14ac:dyDescent="0.25">
      <c r="D523" s="91"/>
      <c r="E523" s="5"/>
      <c r="F523" s="91"/>
      <c r="G523" s="5"/>
      <c r="I523" s="5"/>
      <c r="K523" s="5"/>
      <c r="L523" s="91"/>
      <c r="M523" s="5"/>
      <c r="N523" s="91"/>
      <c r="O523" s="5"/>
      <c r="P523" s="91"/>
    </row>
    <row r="524" spans="4:16" s="4" customFormat="1" x14ac:dyDescent="0.25">
      <c r="D524" s="91"/>
      <c r="E524" s="5"/>
      <c r="F524" s="91"/>
      <c r="G524" s="5"/>
      <c r="I524" s="5"/>
      <c r="K524" s="5"/>
      <c r="L524" s="91"/>
      <c r="M524" s="5"/>
      <c r="N524" s="91"/>
      <c r="O524" s="5"/>
      <c r="P524" s="91"/>
    </row>
    <row r="525" spans="4:16" s="4" customFormat="1" x14ac:dyDescent="0.25">
      <c r="D525" s="91"/>
      <c r="E525" s="5"/>
      <c r="F525" s="91"/>
      <c r="G525" s="5"/>
      <c r="I525" s="5"/>
      <c r="K525" s="5"/>
      <c r="L525" s="91"/>
      <c r="M525" s="5"/>
      <c r="N525" s="91"/>
      <c r="O525" s="5"/>
      <c r="P525" s="91"/>
    </row>
    <row r="526" spans="4:16" s="4" customFormat="1" x14ac:dyDescent="0.25">
      <c r="D526" s="91"/>
      <c r="E526" s="5"/>
      <c r="F526" s="91"/>
      <c r="G526" s="5"/>
      <c r="I526" s="5"/>
      <c r="K526" s="5"/>
      <c r="L526" s="91"/>
      <c r="M526" s="5"/>
      <c r="N526" s="91"/>
      <c r="O526" s="5"/>
      <c r="P526" s="91"/>
    </row>
    <row r="527" spans="4:16" s="4" customFormat="1" x14ac:dyDescent="0.25">
      <c r="D527" s="91"/>
      <c r="E527" s="5"/>
      <c r="F527" s="91"/>
      <c r="G527" s="5"/>
      <c r="I527" s="5"/>
      <c r="K527" s="5"/>
      <c r="L527" s="91"/>
      <c r="M527" s="5"/>
      <c r="N527" s="91"/>
      <c r="O527" s="5"/>
      <c r="P527" s="91"/>
    </row>
    <row r="528" spans="4:16" s="4" customFormat="1" x14ac:dyDescent="0.25">
      <c r="D528" s="91"/>
      <c r="E528" s="5"/>
      <c r="F528" s="91"/>
      <c r="G528" s="5"/>
      <c r="I528" s="5"/>
      <c r="K528" s="5"/>
      <c r="L528" s="91"/>
      <c r="M528" s="5"/>
      <c r="N528" s="91"/>
      <c r="O528" s="5"/>
      <c r="P528" s="91"/>
    </row>
    <row r="529" spans="4:16" s="4" customFormat="1" x14ac:dyDescent="0.25">
      <c r="D529" s="91"/>
      <c r="E529" s="5"/>
      <c r="F529" s="91"/>
      <c r="G529" s="5"/>
      <c r="I529" s="5"/>
      <c r="K529" s="5"/>
      <c r="L529" s="91"/>
      <c r="M529" s="5"/>
      <c r="N529" s="91"/>
      <c r="O529" s="5"/>
      <c r="P529" s="91"/>
    </row>
    <row r="530" spans="4:16" s="4" customFormat="1" x14ac:dyDescent="0.25">
      <c r="D530" s="91"/>
      <c r="E530" s="5"/>
      <c r="F530" s="91"/>
      <c r="G530" s="5"/>
      <c r="I530" s="5"/>
      <c r="K530" s="5"/>
      <c r="L530" s="91"/>
      <c r="M530" s="5"/>
      <c r="N530" s="91"/>
      <c r="O530" s="5"/>
      <c r="P530" s="91"/>
    </row>
    <row r="531" spans="4:16" s="4" customFormat="1" x14ac:dyDescent="0.25">
      <c r="D531" s="91"/>
      <c r="E531" s="5"/>
      <c r="F531" s="91"/>
      <c r="G531" s="5"/>
      <c r="I531" s="5"/>
      <c r="K531" s="5"/>
      <c r="L531" s="91"/>
      <c r="M531" s="5"/>
      <c r="N531" s="91"/>
      <c r="O531" s="5"/>
      <c r="P531" s="91"/>
    </row>
    <row r="532" spans="4:16" s="4" customFormat="1" x14ac:dyDescent="0.25">
      <c r="D532" s="91"/>
      <c r="E532" s="5"/>
      <c r="F532" s="91"/>
      <c r="G532" s="5"/>
      <c r="I532" s="5"/>
      <c r="K532" s="5"/>
      <c r="L532" s="91"/>
      <c r="M532" s="5"/>
      <c r="N532" s="91"/>
      <c r="O532" s="5"/>
      <c r="P532" s="91"/>
    </row>
    <row r="533" spans="4:16" s="4" customFormat="1" x14ac:dyDescent="0.25">
      <c r="D533" s="91"/>
      <c r="E533" s="5"/>
      <c r="F533" s="91"/>
      <c r="G533" s="5"/>
      <c r="I533" s="5"/>
      <c r="K533" s="5"/>
      <c r="L533" s="91"/>
      <c r="M533" s="5"/>
      <c r="N533" s="91"/>
      <c r="O533" s="5"/>
      <c r="P533" s="91"/>
    </row>
    <row r="534" spans="4:16" s="4" customFormat="1" x14ac:dyDescent="0.25">
      <c r="D534" s="91"/>
      <c r="E534" s="5"/>
      <c r="F534" s="91"/>
      <c r="G534" s="5"/>
      <c r="I534" s="5"/>
      <c r="K534" s="5"/>
      <c r="L534" s="91"/>
      <c r="M534" s="5"/>
      <c r="N534" s="91"/>
      <c r="O534" s="5"/>
      <c r="P534" s="91"/>
    </row>
    <row r="535" spans="4:16" s="4" customFormat="1" x14ac:dyDescent="0.25">
      <c r="D535" s="91"/>
      <c r="E535" s="5"/>
      <c r="F535" s="91"/>
      <c r="G535" s="5"/>
      <c r="I535" s="5"/>
      <c r="K535" s="5"/>
      <c r="L535" s="91"/>
      <c r="M535" s="5"/>
      <c r="N535" s="91"/>
      <c r="O535" s="5"/>
      <c r="P535" s="91"/>
    </row>
    <row r="536" spans="4:16" s="4" customFormat="1" x14ac:dyDescent="0.25">
      <c r="D536" s="91"/>
      <c r="E536" s="5"/>
      <c r="F536" s="91"/>
      <c r="G536" s="5"/>
      <c r="I536" s="5"/>
      <c r="K536" s="5"/>
      <c r="L536" s="91"/>
      <c r="M536" s="5"/>
      <c r="N536" s="91"/>
      <c r="O536" s="5"/>
      <c r="P536" s="91"/>
    </row>
    <row r="537" spans="4:16" s="4" customFormat="1" x14ac:dyDescent="0.25">
      <c r="D537" s="91"/>
      <c r="E537" s="5"/>
      <c r="F537" s="91"/>
      <c r="G537" s="5"/>
      <c r="I537" s="5"/>
      <c r="K537" s="5"/>
      <c r="L537" s="91"/>
      <c r="M537" s="5"/>
      <c r="N537" s="91"/>
      <c r="O537" s="5"/>
      <c r="P537" s="91"/>
    </row>
    <row r="538" spans="4:16" s="4" customFormat="1" x14ac:dyDescent="0.25">
      <c r="D538" s="91"/>
      <c r="E538" s="5"/>
      <c r="F538" s="91"/>
      <c r="G538" s="5"/>
      <c r="I538" s="5"/>
      <c r="K538" s="5"/>
      <c r="L538" s="91"/>
      <c r="M538" s="5"/>
      <c r="N538" s="91"/>
      <c r="O538" s="5"/>
      <c r="P538" s="91"/>
    </row>
    <row r="539" spans="4:16" s="4" customFormat="1" x14ac:dyDescent="0.25">
      <c r="D539" s="91"/>
      <c r="E539" s="5"/>
      <c r="F539" s="91"/>
      <c r="G539" s="5"/>
      <c r="I539" s="5"/>
      <c r="K539" s="5"/>
      <c r="L539" s="91"/>
      <c r="M539" s="5"/>
      <c r="N539" s="91"/>
      <c r="O539" s="5"/>
      <c r="P539" s="91"/>
    </row>
    <row r="540" spans="4:16" s="4" customFormat="1" x14ac:dyDescent="0.25">
      <c r="D540" s="91"/>
      <c r="E540" s="5"/>
      <c r="F540" s="91"/>
      <c r="G540" s="5"/>
      <c r="I540" s="5"/>
      <c r="K540" s="5"/>
      <c r="L540" s="91"/>
      <c r="M540" s="5"/>
      <c r="N540" s="91"/>
      <c r="O540" s="5"/>
      <c r="P540" s="91"/>
    </row>
    <row r="541" spans="4:16" s="4" customFormat="1" x14ac:dyDescent="0.25">
      <c r="D541" s="91"/>
      <c r="E541" s="5"/>
      <c r="F541" s="91"/>
      <c r="G541" s="5"/>
      <c r="I541" s="5"/>
      <c r="K541" s="5"/>
      <c r="L541" s="91"/>
      <c r="M541" s="5"/>
      <c r="N541" s="91"/>
      <c r="O541" s="5"/>
      <c r="P541" s="91"/>
    </row>
    <row r="542" spans="4:16" s="4" customFormat="1" x14ac:dyDescent="0.25">
      <c r="D542" s="91"/>
      <c r="E542" s="5"/>
      <c r="F542" s="91"/>
      <c r="G542" s="5"/>
      <c r="I542" s="5"/>
      <c r="K542" s="5"/>
      <c r="L542" s="91"/>
      <c r="M542" s="5"/>
      <c r="N542" s="91"/>
      <c r="O542" s="5"/>
      <c r="P542" s="91"/>
    </row>
    <row r="543" spans="4:16" s="4" customFormat="1" x14ac:dyDescent="0.25">
      <c r="D543" s="91"/>
      <c r="E543" s="5"/>
      <c r="F543" s="91"/>
      <c r="G543" s="5"/>
      <c r="I543" s="5"/>
      <c r="K543" s="5"/>
      <c r="L543" s="91"/>
      <c r="M543" s="5"/>
      <c r="N543" s="91"/>
      <c r="O543" s="5"/>
      <c r="P543" s="91"/>
    </row>
    <row r="544" spans="4:16" s="4" customFormat="1" x14ac:dyDescent="0.25">
      <c r="D544" s="91"/>
      <c r="E544" s="5"/>
      <c r="F544" s="91"/>
      <c r="G544" s="5"/>
      <c r="I544" s="5"/>
      <c r="K544" s="5"/>
      <c r="L544" s="91"/>
      <c r="M544" s="5"/>
      <c r="N544" s="91"/>
      <c r="O544" s="5"/>
      <c r="P544" s="91"/>
    </row>
    <row r="545" spans="4:16" s="4" customFormat="1" x14ac:dyDescent="0.25">
      <c r="D545" s="91"/>
      <c r="E545" s="5"/>
      <c r="F545" s="91"/>
      <c r="G545" s="5"/>
      <c r="I545" s="5"/>
      <c r="K545" s="5"/>
      <c r="L545" s="91"/>
      <c r="M545" s="5"/>
      <c r="N545" s="91"/>
      <c r="O545" s="5"/>
      <c r="P545" s="91"/>
    </row>
    <row r="546" spans="4:16" s="4" customFormat="1" x14ac:dyDescent="0.25">
      <c r="D546" s="91"/>
      <c r="E546" s="5"/>
      <c r="F546" s="91"/>
      <c r="G546" s="5"/>
      <c r="I546" s="5"/>
      <c r="K546" s="5"/>
      <c r="L546" s="91"/>
      <c r="M546" s="5"/>
      <c r="N546" s="91"/>
      <c r="O546" s="5"/>
      <c r="P546" s="91"/>
    </row>
    <row r="547" spans="4:16" s="4" customFormat="1" x14ac:dyDescent="0.25">
      <c r="D547" s="91"/>
      <c r="E547" s="5"/>
      <c r="F547" s="91"/>
      <c r="G547" s="5"/>
      <c r="I547" s="5"/>
      <c r="K547" s="5"/>
      <c r="L547" s="91"/>
      <c r="M547" s="5"/>
      <c r="N547" s="91"/>
      <c r="O547" s="5"/>
      <c r="P547" s="91"/>
    </row>
    <row r="548" spans="4:16" s="4" customFormat="1" x14ac:dyDescent="0.25">
      <c r="D548" s="91"/>
      <c r="E548" s="5"/>
      <c r="F548" s="91"/>
      <c r="G548" s="5"/>
      <c r="I548" s="5"/>
      <c r="K548" s="5"/>
      <c r="L548" s="91"/>
      <c r="M548" s="5"/>
      <c r="N548" s="91"/>
      <c r="O548" s="5"/>
      <c r="P548" s="91"/>
    </row>
    <row r="549" spans="4:16" s="4" customFormat="1" x14ac:dyDescent="0.25">
      <c r="D549" s="91"/>
      <c r="E549" s="5"/>
      <c r="F549" s="91"/>
      <c r="G549" s="5"/>
      <c r="I549" s="5"/>
      <c r="K549" s="5"/>
      <c r="L549" s="91"/>
      <c r="M549" s="5"/>
      <c r="N549" s="91"/>
      <c r="O549" s="5"/>
      <c r="P549" s="91"/>
    </row>
    <row r="550" spans="4:16" s="4" customFormat="1" x14ac:dyDescent="0.25">
      <c r="D550" s="91"/>
      <c r="E550" s="5"/>
      <c r="F550" s="91"/>
      <c r="G550" s="5"/>
      <c r="I550" s="5"/>
      <c r="K550" s="5"/>
      <c r="L550" s="91"/>
      <c r="M550" s="5"/>
      <c r="N550" s="91"/>
      <c r="O550" s="5"/>
      <c r="P550" s="91"/>
    </row>
    <row r="551" spans="4:16" s="4" customFormat="1" x14ac:dyDescent="0.25">
      <c r="D551" s="91"/>
      <c r="E551" s="5"/>
      <c r="F551" s="91"/>
      <c r="G551" s="5"/>
      <c r="I551" s="5"/>
      <c r="K551" s="5"/>
      <c r="L551" s="91"/>
      <c r="M551" s="5"/>
      <c r="N551" s="91"/>
      <c r="O551" s="5"/>
      <c r="P551" s="91"/>
    </row>
    <row r="552" spans="4:16" s="4" customFormat="1" x14ac:dyDescent="0.25">
      <c r="D552" s="91"/>
      <c r="E552" s="5"/>
      <c r="F552" s="91"/>
      <c r="G552" s="5"/>
      <c r="I552" s="5"/>
      <c r="K552" s="5"/>
      <c r="L552" s="91"/>
      <c r="M552" s="5"/>
      <c r="N552" s="91"/>
      <c r="O552" s="5"/>
      <c r="P552" s="91"/>
    </row>
    <row r="553" spans="4:16" s="4" customFormat="1" x14ac:dyDescent="0.25">
      <c r="D553" s="91"/>
      <c r="E553" s="5"/>
      <c r="F553" s="91"/>
      <c r="G553" s="5"/>
      <c r="I553" s="5"/>
      <c r="K553" s="5"/>
      <c r="L553" s="91"/>
      <c r="M553" s="5"/>
      <c r="N553" s="91"/>
      <c r="O553" s="5"/>
      <c r="P553" s="91"/>
    </row>
    <row r="554" spans="4:16" s="4" customFormat="1" x14ac:dyDescent="0.25">
      <c r="D554" s="91"/>
      <c r="E554" s="5"/>
      <c r="F554" s="91"/>
      <c r="G554" s="5"/>
      <c r="I554" s="5"/>
      <c r="K554" s="5"/>
      <c r="L554" s="91"/>
      <c r="M554" s="5"/>
      <c r="N554" s="91"/>
      <c r="O554" s="5"/>
      <c r="P554" s="91"/>
    </row>
    <row r="555" spans="4:16" s="4" customFormat="1" x14ac:dyDescent="0.25">
      <c r="D555" s="91"/>
      <c r="E555" s="5"/>
      <c r="F555" s="91"/>
      <c r="G555" s="5"/>
      <c r="I555" s="5"/>
      <c r="K555" s="5"/>
      <c r="L555" s="91"/>
      <c r="M555" s="5"/>
      <c r="N555" s="91"/>
      <c r="O555" s="5"/>
      <c r="P555" s="91"/>
    </row>
    <row r="556" spans="4:16" s="4" customFormat="1" x14ac:dyDescent="0.25">
      <c r="D556" s="91"/>
      <c r="E556" s="5"/>
      <c r="F556" s="91"/>
      <c r="G556" s="5"/>
      <c r="I556" s="5"/>
      <c r="K556" s="5"/>
      <c r="L556" s="91"/>
      <c r="M556" s="5"/>
      <c r="N556" s="91"/>
      <c r="O556" s="5"/>
      <c r="P556" s="91"/>
    </row>
    <row r="557" spans="4:16" s="4" customFormat="1" x14ac:dyDescent="0.25">
      <c r="D557" s="91"/>
      <c r="E557" s="5"/>
      <c r="F557" s="91"/>
      <c r="G557" s="5"/>
      <c r="I557" s="5"/>
      <c r="K557" s="5"/>
      <c r="L557" s="91"/>
      <c r="M557" s="5"/>
      <c r="N557" s="91"/>
      <c r="O557" s="5"/>
      <c r="P557" s="91"/>
    </row>
    <row r="558" spans="4:16" s="4" customFormat="1" x14ac:dyDescent="0.25">
      <c r="D558" s="91"/>
      <c r="E558" s="5"/>
      <c r="F558" s="91"/>
      <c r="G558" s="5"/>
      <c r="I558" s="5"/>
      <c r="K558" s="5"/>
      <c r="L558" s="91"/>
      <c r="M558" s="5"/>
      <c r="N558" s="91"/>
      <c r="O558" s="5"/>
      <c r="P558" s="91"/>
    </row>
    <row r="559" spans="4:16" s="4" customFormat="1" x14ac:dyDescent="0.25">
      <c r="D559" s="91"/>
      <c r="E559" s="5"/>
      <c r="F559" s="91"/>
      <c r="G559" s="5"/>
      <c r="I559" s="5"/>
      <c r="K559" s="5"/>
      <c r="L559" s="91"/>
      <c r="M559" s="5"/>
      <c r="N559" s="91"/>
      <c r="O559" s="5"/>
      <c r="P559" s="91"/>
    </row>
    <row r="560" spans="4:16" s="4" customFormat="1" x14ac:dyDescent="0.25">
      <c r="D560" s="91"/>
      <c r="E560" s="5"/>
      <c r="F560" s="91"/>
      <c r="G560" s="5"/>
      <c r="I560" s="5"/>
      <c r="K560" s="5"/>
      <c r="L560" s="91"/>
      <c r="M560" s="5"/>
      <c r="N560" s="91"/>
      <c r="O560" s="5"/>
      <c r="P560" s="91"/>
    </row>
    <row r="561" spans="4:16" s="4" customFormat="1" x14ac:dyDescent="0.25">
      <c r="D561" s="91"/>
      <c r="E561" s="5"/>
      <c r="F561" s="91"/>
      <c r="G561" s="5"/>
      <c r="I561" s="5"/>
      <c r="K561" s="5"/>
      <c r="L561" s="91"/>
      <c r="M561" s="5"/>
      <c r="N561" s="91"/>
      <c r="O561" s="5"/>
      <c r="P561" s="91"/>
    </row>
    <row r="562" spans="4:16" s="4" customFormat="1" x14ac:dyDescent="0.25">
      <c r="D562" s="91"/>
      <c r="E562" s="5"/>
      <c r="F562" s="91"/>
      <c r="G562" s="5"/>
      <c r="I562" s="5"/>
      <c r="K562" s="5"/>
      <c r="L562" s="91"/>
      <c r="M562" s="5"/>
      <c r="N562" s="91"/>
      <c r="O562" s="5"/>
      <c r="P562" s="91"/>
    </row>
    <row r="563" spans="4:16" s="4" customFormat="1" x14ac:dyDescent="0.25">
      <c r="D563" s="91"/>
      <c r="E563" s="5"/>
      <c r="F563" s="91"/>
      <c r="G563" s="5"/>
      <c r="I563" s="5"/>
      <c r="K563" s="5"/>
      <c r="L563" s="91"/>
      <c r="M563" s="5"/>
      <c r="N563" s="91"/>
      <c r="O563" s="5"/>
      <c r="P563" s="91"/>
    </row>
    <row r="564" spans="4:16" s="4" customFormat="1" x14ac:dyDescent="0.25">
      <c r="D564" s="91"/>
      <c r="E564" s="5"/>
      <c r="F564" s="91"/>
      <c r="G564" s="5"/>
      <c r="I564" s="5"/>
      <c r="K564" s="5"/>
      <c r="L564" s="91"/>
      <c r="M564" s="5"/>
      <c r="N564" s="91"/>
      <c r="O564" s="5"/>
      <c r="P564" s="91"/>
    </row>
    <row r="565" spans="4:16" s="4" customFormat="1" x14ac:dyDescent="0.25">
      <c r="D565" s="91"/>
      <c r="E565" s="5"/>
      <c r="F565" s="91"/>
      <c r="G565" s="5"/>
      <c r="I565" s="5"/>
      <c r="K565" s="5"/>
      <c r="L565" s="91"/>
      <c r="M565" s="5"/>
      <c r="N565" s="91"/>
      <c r="O565" s="5"/>
      <c r="P565" s="91"/>
    </row>
    <row r="566" spans="4:16" s="4" customFormat="1" x14ac:dyDescent="0.25">
      <c r="D566" s="91"/>
      <c r="E566" s="5"/>
      <c r="F566" s="91"/>
      <c r="G566" s="5"/>
      <c r="I566" s="5"/>
      <c r="K566" s="5"/>
      <c r="L566" s="91"/>
      <c r="M566" s="5"/>
      <c r="N566" s="91"/>
      <c r="O566" s="5"/>
      <c r="P566" s="91"/>
    </row>
    <row r="567" spans="4:16" s="4" customFormat="1" x14ac:dyDescent="0.25">
      <c r="D567" s="91"/>
      <c r="E567" s="5"/>
      <c r="F567" s="91"/>
      <c r="G567" s="5"/>
      <c r="I567" s="5"/>
      <c r="K567" s="5"/>
      <c r="L567" s="91"/>
      <c r="M567" s="5"/>
      <c r="N567" s="91"/>
      <c r="O567" s="5"/>
      <c r="P567" s="91"/>
    </row>
    <row r="568" spans="4:16" s="4" customFormat="1" x14ac:dyDescent="0.25">
      <c r="D568" s="91"/>
      <c r="E568" s="5"/>
      <c r="F568" s="91"/>
      <c r="G568" s="5"/>
      <c r="I568" s="5"/>
      <c r="K568" s="5"/>
      <c r="L568" s="91"/>
      <c r="M568" s="5"/>
      <c r="N568" s="91"/>
      <c r="O568" s="5"/>
      <c r="P568" s="91"/>
    </row>
    <row r="569" spans="4:16" s="4" customFormat="1" x14ac:dyDescent="0.25">
      <c r="D569" s="91"/>
      <c r="E569" s="5"/>
      <c r="F569" s="91"/>
      <c r="G569" s="5"/>
      <c r="I569" s="5"/>
      <c r="K569" s="5"/>
      <c r="L569" s="91"/>
      <c r="M569" s="5"/>
      <c r="N569" s="91"/>
      <c r="O569" s="5"/>
      <c r="P569" s="91"/>
    </row>
    <row r="570" spans="4:16" s="4" customFormat="1" x14ac:dyDescent="0.25">
      <c r="D570" s="91"/>
      <c r="E570" s="5"/>
      <c r="F570" s="91"/>
      <c r="G570" s="5"/>
      <c r="I570" s="5"/>
      <c r="K570" s="5"/>
      <c r="L570" s="91"/>
      <c r="M570" s="5"/>
      <c r="N570" s="91"/>
      <c r="O570" s="5"/>
      <c r="P570" s="91"/>
    </row>
    <row r="571" spans="4:16" s="4" customFormat="1" x14ac:dyDescent="0.25">
      <c r="D571" s="91"/>
      <c r="E571" s="5"/>
      <c r="F571" s="91"/>
      <c r="G571" s="5"/>
      <c r="I571" s="5"/>
      <c r="K571" s="5"/>
      <c r="L571" s="91"/>
      <c r="M571" s="5"/>
      <c r="N571" s="91"/>
      <c r="O571" s="5"/>
      <c r="P571" s="91"/>
    </row>
    <row r="572" spans="4:16" s="4" customFormat="1" x14ac:dyDescent="0.25">
      <c r="D572" s="91"/>
      <c r="E572" s="5"/>
      <c r="F572" s="91"/>
      <c r="G572" s="5"/>
      <c r="I572" s="5"/>
      <c r="K572" s="5"/>
      <c r="L572" s="91"/>
      <c r="M572" s="5"/>
      <c r="N572" s="91"/>
      <c r="O572" s="5"/>
      <c r="P572" s="91"/>
    </row>
    <row r="573" spans="4:16" s="4" customFormat="1" x14ac:dyDescent="0.25">
      <c r="D573" s="91"/>
      <c r="E573" s="5"/>
      <c r="F573" s="91"/>
      <c r="G573" s="5"/>
      <c r="I573" s="5"/>
      <c r="K573" s="5"/>
      <c r="L573" s="91"/>
      <c r="M573" s="5"/>
      <c r="N573" s="91"/>
      <c r="O573" s="5"/>
      <c r="P573" s="91"/>
    </row>
    <row r="574" spans="4:16" s="4" customFormat="1" x14ac:dyDescent="0.25">
      <c r="D574" s="91"/>
      <c r="E574" s="5"/>
      <c r="F574" s="91"/>
      <c r="G574" s="5"/>
      <c r="I574" s="5"/>
      <c r="K574" s="5"/>
      <c r="L574" s="91"/>
      <c r="M574" s="5"/>
      <c r="N574" s="91"/>
      <c r="O574" s="5"/>
      <c r="P574" s="91"/>
    </row>
    <row r="575" spans="4:16" s="4" customFormat="1" x14ac:dyDescent="0.25">
      <c r="D575" s="91"/>
      <c r="E575" s="5"/>
      <c r="F575" s="91"/>
      <c r="G575" s="5"/>
      <c r="I575" s="5"/>
      <c r="K575" s="5"/>
      <c r="L575" s="91"/>
      <c r="M575" s="5"/>
      <c r="N575" s="91"/>
      <c r="O575" s="5"/>
      <c r="P575" s="91"/>
    </row>
    <row r="576" spans="4:16" s="4" customFormat="1" x14ac:dyDescent="0.25">
      <c r="D576" s="91"/>
      <c r="E576" s="5"/>
      <c r="F576" s="91"/>
      <c r="G576" s="5"/>
      <c r="I576" s="5"/>
      <c r="K576" s="5"/>
      <c r="L576" s="91"/>
      <c r="M576" s="5"/>
      <c r="N576" s="91"/>
      <c r="O576" s="5"/>
      <c r="P576" s="91"/>
    </row>
    <row r="577" spans="4:16" s="4" customFormat="1" x14ac:dyDescent="0.25">
      <c r="D577" s="91"/>
      <c r="E577" s="5"/>
      <c r="F577" s="91"/>
      <c r="G577" s="5"/>
      <c r="I577" s="5"/>
      <c r="K577" s="5"/>
      <c r="L577" s="91"/>
      <c r="M577" s="5"/>
      <c r="N577" s="91"/>
      <c r="O577" s="5"/>
      <c r="P577" s="91"/>
    </row>
    <row r="578" spans="4:16" s="4" customFormat="1" x14ac:dyDescent="0.25">
      <c r="D578" s="91"/>
      <c r="E578" s="5"/>
      <c r="F578" s="91"/>
      <c r="G578" s="5"/>
      <c r="I578" s="5"/>
      <c r="K578" s="5"/>
      <c r="L578" s="91"/>
      <c r="M578" s="5"/>
      <c r="N578" s="91"/>
      <c r="O578" s="5"/>
      <c r="P578" s="91"/>
    </row>
    <row r="579" spans="4:16" s="4" customFormat="1" x14ac:dyDescent="0.25">
      <c r="D579" s="91"/>
      <c r="E579" s="5"/>
      <c r="F579" s="91"/>
      <c r="G579" s="5"/>
      <c r="I579" s="5"/>
      <c r="K579" s="5"/>
      <c r="L579" s="91"/>
      <c r="M579" s="5"/>
      <c r="N579" s="91"/>
      <c r="O579" s="5"/>
      <c r="P579" s="91"/>
    </row>
    <row r="580" spans="4:16" s="4" customFormat="1" x14ac:dyDescent="0.25">
      <c r="D580" s="91"/>
      <c r="E580" s="5"/>
      <c r="F580" s="91"/>
      <c r="G580" s="5"/>
      <c r="I580" s="5"/>
      <c r="K580" s="5"/>
      <c r="L580" s="91"/>
      <c r="M580" s="5"/>
      <c r="N580" s="91"/>
      <c r="O580" s="5"/>
      <c r="P580" s="91"/>
    </row>
    <row r="581" spans="4:16" s="4" customFormat="1" x14ac:dyDescent="0.25">
      <c r="D581" s="91"/>
      <c r="E581" s="5"/>
      <c r="F581" s="91"/>
      <c r="G581" s="5"/>
      <c r="I581" s="5"/>
      <c r="K581" s="5"/>
      <c r="L581" s="91"/>
      <c r="M581" s="5"/>
      <c r="N581" s="91"/>
      <c r="O581" s="5"/>
      <c r="P581" s="91"/>
    </row>
    <row r="582" spans="4:16" s="4" customFormat="1" x14ac:dyDescent="0.25">
      <c r="D582" s="91"/>
      <c r="E582" s="5"/>
      <c r="F582" s="91"/>
      <c r="G582" s="5"/>
      <c r="I582" s="5"/>
      <c r="K582" s="5"/>
      <c r="L582" s="91"/>
      <c r="M582" s="5"/>
      <c r="N582" s="91"/>
      <c r="O582" s="5"/>
      <c r="P582" s="91"/>
    </row>
    <row r="583" spans="4:16" s="4" customFormat="1" x14ac:dyDescent="0.25">
      <c r="D583" s="91"/>
      <c r="E583" s="5"/>
      <c r="F583" s="91"/>
      <c r="G583" s="5"/>
      <c r="I583" s="5"/>
      <c r="K583" s="5"/>
      <c r="L583" s="91"/>
      <c r="M583" s="5"/>
      <c r="N583" s="91"/>
      <c r="O583" s="5"/>
      <c r="P583" s="91"/>
    </row>
    <row r="584" spans="4:16" s="4" customFormat="1" x14ac:dyDescent="0.25">
      <c r="D584" s="91"/>
      <c r="E584" s="5"/>
      <c r="F584" s="91"/>
      <c r="G584" s="5"/>
      <c r="I584" s="5"/>
      <c r="K584" s="5"/>
      <c r="L584" s="91"/>
      <c r="M584" s="5"/>
      <c r="N584" s="91"/>
      <c r="O584" s="5"/>
      <c r="P584" s="91"/>
    </row>
    <row r="585" spans="4:16" s="4" customFormat="1" x14ac:dyDescent="0.25">
      <c r="D585" s="91"/>
      <c r="E585" s="5"/>
      <c r="F585" s="91"/>
      <c r="G585" s="5"/>
      <c r="I585" s="5"/>
      <c r="K585" s="5"/>
      <c r="L585" s="91"/>
      <c r="M585" s="5"/>
      <c r="N585" s="91"/>
      <c r="O585" s="5"/>
      <c r="P585" s="91"/>
    </row>
    <row r="586" spans="4:16" s="4" customFormat="1" x14ac:dyDescent="0.25">
      <c r="D586" s="91"/>
      <c r="E586" s="5"/>
      <c r="F586" s="91"/>
      <c r="G586" s="5"/>
      <c r="I586" s="5"/>
      <c r="K586" s="5"/>
      <c r="L586" s="91"/>
      <c r="M586" s="5"/>
      <c r="N586" s="91"/>
      <c r="O586" s="5"/>
      <c r="P586" s="91"/>
    </row>
    <row r="587" spans="4:16" s="4" customFormat="1" x14ac:dyDescent="0.25">
      <c r="D587" s="91"/>
      <c r="E587" s="5"/>
      <c r="F587" s="91"/>
      <c r="G587" s="5"/>
      <c r="I587" s="5"/>
      <c r="K587" s="5"/>
      <c r="L587" s="91"/>
      <c r="M587" s="5"/>
      <c r="N587" s="91"/>
      <c r="O587" s="5"/>
      <c r="P587" s="91"/>
    </row>
    <row r="588" spans="4:16" s="4" customFormat="1" x14ac:dyDescent="0.25">
      <c r="D588" s="91"/>
      <c r="E588" s="5"/>
      <c r="F588" s="91"/>
      <c r="G588" s="5"/>
      <c r="I588" s="5"/>
      <c r="K588" s="5"/>
      <c r="L588" s="91"/>
      <c r="M588" s="5"/>
      <c r="N588" s="91"/>
      <c r="O588" s="5"/>
      <c r="P588" s="91"/>
    </row>
    <row r="589" spans="4:16" s="4" customFormat="1" x14ac:dyDescent="0.25">
      <c r="D589" s="91"/>
      <c r="E589" s="5"/>
      <c r="F589" s="91"/>
      <c r="G589" s="5"/>
      <c r="I589" s="5"/>
      <c r="K589" s="5"/>
      <c r="L589" s="91"/>
      <c r="M589" s="5"/>
      <c r="N589" s="91"/>
      <c r="O589" s="5"/>
      <c r="P589" s="91"/>
    </row>
    <row r="590" spans="4:16" s="4" customFormat="1" x14ac:dyDescent="0.25">
      <c r="D590" s="91"/>
      <c r="E590" s="5"/>
      <c r="F590" s="91"/>
      <c r="G590" s="5"/>
      <c r="I590" s="5"/>
      <c r="K590" s="5"/>
      <c r="L590" s="91"/>
      <c r="M590" s="5"/>
      <c r="N590" s="91"/>
      <c r="O590" s="5"/>
      <c r="P590" s="91"/>
    </row>
    <row r="591" spans="4:16" s="4" customFormat="1" x14ac:dyDescent="0.25">
      <c r="D591" s="91"/>
      <c r="E591" s="5"/>
      <c r="F591" s="91"/>
      <c r="G591" s="5"/>
      <c r="I591" s="5"/>
      <c r="K591" s="5"/>
      <c r="L591" s="91"/>
      <c r="M591" s="5"/>
      <c r="N591" s="91"/>
      <c r="O591" s="5"/>
      <c r="P591" s="91"/>
    </row>
    <row r="592" spans="4:16" s="4" customFormat="1" x14ac:dyDescent="0.25">
      <c r="D592" s="91"/>
      <c r="E592" s="5"/>
      <c r="F592" s="91"/>
      <c r="G592" s="5"/>
      <c r="I592" s="5"/>
      <c r="K592" s="5"/>
      <c r="L592" s="91"/>
      <c r="M592" s="5"/>
      <c r="N592" s="91"/>
      <c r="O592" s="5"/>
      <c r="P592" s="91"/>
    </row>
    <row r="593" spans="4:16" s="4" customFormat="1" x14ac:dyDescent="0.25">
      <c r="D593" s="91"/>
      <c r="E593" s="5"/>
      <c r="F593" s="91"/>
      <c r="G593" s="5"/>
      <c r="I593" s="5"/>
      <c r="K593" s="5"/>
      <c r="L593" s="91"/>
      <c r="M593" s="5"/>
      <c r="N593" s="91"/>
      <c r="O593" s="5"/>
      <c r="P593" s="91"/>
    </row>
    <row r="594" spans="4:16" s="4" customFormat="1" x14ac:dyDescent="0.25">
      <c r="D594" s="91"/>
      <c r="E594" s="5"/>
      <c r="F594" s="91"/>
      <c r="G594" s="5"/>
      <c r="I594" s="5"/>
      <c r="K594" s="5"/>
      <c r="L594" s="91"/>
      <c r="M594" s="5"/>
      <c r="N594" s="91"/>
      <c r="O594" s="5"/>
      <c r="P594" s="91"/>
    </row>
    <row r="595" spans="4:16" s="4" customFormat="1" x14ac:dyDescent="0.25">
      <c r="D595" s="91"/>
      <c r="E595" s="5"/>
      <c r="F595" s="91"/>
      <c r="G595" s="5"/>
      <c r="I595" s="5"/>
      <c r="K595" s="5"/>
      <c r="L595" s="91"/>
      <c r="M595" s="5"/>
      <c r="N595" s="91"/>
      <c r="O595" s="5"/>
      <c r="P595" s="91"/>
    </row>
    <row r="596" spans="4:16" s="4" customFormat="1" x14ac:dyDescent="0.25">
      <c r="D596" s="91"/>
      <c r="E596" s="5"/>
      <c r="F596" s="91"/>
      <c r="G596" s="5"/>
      <c r="I596" s="5"/>
      <c r="K596" s="5"/>
      <c r="L596" s="91"/>
      <c r="M596" s="5"/>
      <c r="N596" s="91"/>
      <c r="O596" s="5"/>
      <c r="P596" s="91"/>
    </row>
    <row r="597" spans="4:16" s="4" customFormat="1" x14ac:dyDescent="0.25">
      <c r="D597" s="91"/>
      <c r="E597" s="5"/>
      <c r="F597" s="91"/>
      <c r="G597" s="5"/>
      <c r="I597" s="5"/>
      <c r="K597" s="5"/>
      <c r="L597" s="91"/>
      <c r="M597" s="5"/>
      <c r="N597" s="91"/>
      <c r="O597" s="5"/>
      <c r="P597" s="91"/>
    </row>
    <row r="598" spans="4:16" s="4" customFormat="1" x14ac:dyDescent="0.25">
      <c r="D598" s="91"/>
      <c r="E598" s="5"/>
      <c r="F598" s="91"/>
      <c r="G598" s="5"/>
      <c r="I598" s="5"/>
      <c r="K598" s="5"/>
      <c r="L598" s="91"/>
      <c r="M598" s="5"/>
      <c r="N598" s="91"/>
      <c r="O598" s="5"/>
      <c r="P598" s="91"/>
    </row>
    <row r="599" spans="4:16" s="4" customFormat="1" x14ac:dyDescent="0.25">
      <c r="D599" s="91"/>
      <c r="E599" s="5"/>
      <c r="F599" s="91"/>
      <c r="G599" s="5"/>
      <c r="I599" s="5"/>
      <c r="K599" s="5"/>
      <c r="L599" s="91"/>
      <c r="M599" s="5"/>
      <c r="N599" s="91"/>
      <c r="O599" s="5"/>
      <c r="P599" s="91"/>
    </row>
    <row r="600" spans="4:16" s="4" customFormat="1" x14ac:dyDescent="0.25">
      <c r="D600" s="91"/>
      <c r="E600" s="5"/>
      <c r="F600" s="91"/>
      <c r="G600" s="5"/>
      <c r="I600" s="5"/>
      <c r="K600" s="5"/>
      <c r="L600" s="91"/>
      <c r="M600" s="5"/>
      <c r="N600" s="91"/>
      <c r="O600" s="5"/>
      <c r="P600" s="91"/>
    </row>
    <row r="601" spans="4:16" s="4" customFormat="1" x14ac:dyDescent="0.25">
      <c r="D601" s="91"/>
      <c r="E601" s="5"/>
      <c r="F601" s="91"/>
      <c r="G601" s="5"/>
      <c r="I601" s="5"/>
      <c r="K601" s="5"/>
      <c r="L601" s="91"/>
      <c r="M601" s="5"/>
      <c r="N601" s="91"/>
      <c r="O601" s="5"/>
      <c r="P601" s="91"/>
    </row>
    <row r="602" spans="4:16" s="4" customFormat="1" x14ac:dyDescent="0.25">
      <c r="D602" s="91"/>
      <c r="E602" s="5"/>
      <c r="F602" s="91"/>
      <c r="G602" s="5"/>
      <c r="I602" s="5"/>
      <c r="K602" s="5"/>
      <c r="L602" s="91"/>
      <c r="M602" s="5"/>
      <c r="N602" s="91"/>
      <c r="O602" s="5"/>
      <c r="P602" s="91"/>
    </row>
    <row r="603" spans="4:16" s="4" customFormat="1" x14ac:dyDescent="0.25">
      <c r="D603" s="91"/>
      <c r="E603" s="5"/>
      <c r="F603" s="91"/>
      <c r="G603" s="5"/>
      <c r="I603" s="5"/>
      <c r="K603" s="5"/>
      <c r="L603" s="91"/>
      <c r="M603" s="5"/>
      <c r="N603" s="91"/>
      <c r="O603" s="5"/>
      <c r="P603" s="91"/>
    </row>
    <row r="604" spans="4:16" s="4" customFormat="1" x14ac:dyDescent="0.25">
      <c r="D604" s="91"/>
      <c r="E604" s="5"/>
      <c r="F604" s="91"/>
      <c r="G604" s="5"/>
      <c r="I604" s="5"/>
      <c r="K604" s="5"/>
      <c r="L604" s="91"/>
      <c r="M604" s="5"/>
      <c r="N604" s="91"/>
      <c r="O604" s="5"/>
      <c r="P604" s="91"/>
    </row>
    <row r="605" spans="4:16" s="4" customFormat="1" x14ac:dyDescent="0.25">
      <c r="D605" s="91"/>
      <c r="E605" s="5"/>
      <c r="F605" s="91"/>
      <c r="G605" s="5"/>
      <c r="I605" s="5"/>
      <c r="K605" s="5"/>
      <c r="L605" s="91"/>
      <c r="M605" s="5"/>
      <c r="N605" s="91"/>
      <c r="O605" s="5"/>
      <c r="P605" s="91"/>
    </row>
    <row r="606" spans="4:16" s="4" customFormat="1" x14ac:dyDescent="0.25">
      <c r="D606" s="91"/>
      <c r="E606" s="5"/>
      <c r="F606" s="91"/>
      <c r="G606" s="5"/>
      <c r="I606" s="5"/>
      <c r="K606" s="5"/>
      <c r="L606" s="91"/>
      <c r="M606" s="5"/>
      <c r="N606" s="91"/>
      <c r="O606" s="5"/>
      <c r="P606" s="91"/>
    </row>
    <row r="607" spans="4:16" s="4" customFormat="1" x14ac:dyDescent="0.25">
      <c r="D607" s="91"/>
      <c r="E607" s="5"/>
      <c r="F607" s="91"/>
      <c r="G607" s="5"/>
      <c r="I607" s="5"/>
      <c r="K607" s="5"/>
      <c r="L607" s="91"/>
      <c r="M607" s="5"/>
      <c r="N607" s="91"/>
      <c r="O607" s="5"/>
      <c r="P607" s="91"/>
    </row>
    <row r="608" spans="4:16" s="4" customFormat="1" x14ac:dyDescent="0.25">
      <c r="D608" s="91"/>
      <c r="E608" s="5"/>
      <c r="F608" s="91"/>
      <c r="G608" s="5"/>
      <c r="I608" s="5"/>
      <c r="K608" s="5"/>
      <c r="L608" s="91"/>
      <c r="M608" s="5"/>
      <c r="N608" s="91"/>
      <c r="O608" s="5"/>
      <c r="P608" s="91"/>
    </row>
    <row r="609" spans="4:16" s="4" customFormat="1" x14ac:dyDescent="0.25">
      <c r="D609" s="91"/>
      <c r="E609" s="5"/>
      <c r="F609" s="91"/>
      <c r="G609" s="5"/>
      <c r="I609" s="5"/>
      <c r="K609" s="5"/>
      <c r="L609" s="91"/>
      <c r="M609" s="5"/>
      <c r="N609" s="91"/>
      <c r="O609" s="5"/>
      <c r="P609" s="91"/>
    </row>
    <row r="610" spans="4:16" s="4" customFormat="1" x14ac:dyDescent="0.25">
      <c r="D610" s="91"/>
      <c r="E610" s="5"/>
      <c r="F610" s="91"/>
      <c r="G610" s="5"/>
      <c r="I610" s="5"/>
      <c r="K610" s="5"/>
      <c r="L610" s="91"/>
      <c r="M610" s="5"/>
      <c r="N610" s="91"/>
      <c r="O610" s="5"/>
      <c r="P610" s="91"/>
    </row>
    <row r="611" spans="4:16" s="4" customFormat="1" x14ac:dyDescent="0.25">
      <c r="D611" s="91"/>
      <c r="E611" s="5"/>
      <c r="F611" s="91"/>
      <c r="G611" s="5"/>
      <c r="I611" s="5"/>
      <c r="K611" s="5"/>
      <c r="L611" s="91"/>
      <c r="M611" s="5"/>
      <c r="N611" s="91"/>
      <c r="O611" s="5"/>
      <c r="P611" s="91"/>
    </row>
    <row r="612" spans="4:16" s="4" customFormat="1" x14ac:dyDescent="0.25">
      <c r="D612" s="91"/>
      <c r="E612" s="5"/>
      <c r="F612" s="91"/>
      <c r="G612" s="5"/>
      <c r="I612" s="5"/>
      <c r="K612" s="5"/>
      <c r="L612" s="91"/>
      <c r="M612" s="5"/>
      <c r="N612" s="91"/>
      <c r="O612" s="5"/>
      <c r="P612" s="91"/>
    </row>
    <row r="613" spans="4:16" s="4" customFormat="1" x14ac:dyDescent="0.25">
      <c r="D613" s="91"/>
      <c r="E613" s="5"/>
      <c r="F613" s="91"/>
      <c r="G613" s="5"/>
      <c r="I613" s="5"/>
      <c r="K613" s="5"/>
      <c r="L613" s="91"/>
      <c r="M613" s="5"/>
      <c r="N613" s="91"/>
      <c r="O613" s="5"/>
      <c r="P613" s="91"/>
    </row>
    <row r="614" spans="4:16" s="4" customFormat="1" x14ac:dyDescent="0.25">
      <c r="D614" s="91"/>
      <c r="E614" s="5"/>
      <c r="F614" s="91"/>
      <c r="G614" s="5"/>
      <c r="I614" s="5"/>
      <c r="K614" s="5"/>
      <c r="L614" s="91"/>
      <c r="M614" s="5"/>
      <c r="N614" s="91"/>
      <c r="O614" s="5"/>
      <c r="P614" s="91"/>
    </row>
    <row r="615" spans="4:16" s="4" customFormat="1" x14ac:dyDescent="0.25">
      <c r="D615" s="91"/>
      <c r="E615" s="5"/>
      <c r="F615" s="91"/>
      <c r="G615" s="5"/>
      <c r="I615" s="5"/>
      <c r="K615" s="5"/>
      <c r="L615" s="91"/>
      <c r="M615" s="5"/>
      <c r="N615" s="91"/>
      <c r="O615" s="5"/>
      <c r="P615" s="91"/>
    </row>
    <row r="616" spans="4:16" s="4" customFormat="1" x14ac:dyDescent="0.25">
      <c r="D616" s="91"/>
      <c r="E616" s="5"/>
      <c r="F616" s="91"/>
      <c r="G616" s="5"/>
      <c r="I616" s="5"/>
      <c r="K616" s="5"/>
      <c r="L616" s="91"/>
      <c r="M616" s="5"/>
      <c r="N616" s="91"/>
      <c r="O616" s="5"/>
      <c r="P616" s="91"/>
    </row>
    <row r="617" spans="4:16" s="4" customFormat="1" x14ac:dyDescent="0.25">
      <c r="D617" s="91"/>
      <c r="E617" s="5"/>
      <c r="F617" s="91"/>
      <c r="G617" s="5"/>
      <c r="I617" s="5"/>
      <c r="K617" s="5"/>
      <c r="L617" s="91"/>
      <c r="M617" s="5"/>
      <c r="N617" s="91"/>
      <c r="O617" s="5"/>
      <c r="P617" s="91"/>
    </row>
    <row r="618" spans="4:16" s="4" customFormat="1" x14ac:dyDescent="0.25">
      <c r="D618" s="91"/>
      <c r="E618" s="5"/>
      <c r="F618" s="91"/>
      <c r="G618" s="5"/>
      <c r="I618" s="5"/>
      <c r="K618" s="5"/>
      <c r="L618" s="91"/>
      <c r="M618" s="5"/>
      <c r="N618" s="91"/>
      <c r="O618" s="5"/>
      <c r="P618" s="91"/>
    </row>
    <row r="619" spans="4:16" s="4" customFormat="1" x14ac:dyDescent="0.25">
      <c r="D619" s="91"/>
      <c r="E619" s="5"/>
      <c r="F619" s="91"/>
      <c r="G619" s="5"/>
      <c r="I619" s="5"/>
      <c r="K619" s="5"/>
      <c r="L619" s="91"/>
      <c r="M619" s="5"/>
      <c r="N619" s="91"/>
      <c r="O619" s="5"/>
      <c r="P619" s="91"/>
    </row>
    <row r="620" spans="4:16" s="4" customFormat="1" x14ac:dyDescent="0.25">
      <c r="D620" s="91"/>
      <c r="E620" s="5"/>
      <c r="F620" s="91"/>
      <c r="G620" s="5"/>
      <c r="I620" s="5"/>
      <c r="K620" s="5"/>
      <c r="L620" s="91"/>
      <c r="M620" s="5"/>
      <c r="N620" s="91"/>
      <c r="O620" s="5"/>
      <c r="P620" s="91"/>
    </row>
    <row r="621" spans="4:16" s="4" customFormat="1" x14ac:dyDescent="0.25">
      <c r="D621" s="91"/>
      <c r="E621" s="5"/>
      <c r="F621" s="91"/>
      <c r="G621" s="5"/>
      <c r="I621" s="5"/>
      <c r="K621" s="5"/>
      <c r="L621" s="91"/>
      <c r="M621" s="5"/>
      <c r="N621" s="91"/>
      <c r="O621" s="5"/>
      <c r="P621" s="91"/>
    </row>
    <row r="622" spans="4:16" s="4" customFormat="1" x14ac:dyDescent="0.25">
      <c r="D622" s="91"/>
      <c r="E622" s="5"/>
      <c r="F622" s="91"/>
      <c r="G622" s="5"/>
      <c r="I622" s="5"/>
      <c r="K622" s="5"/>
      <c r="L622" s="91"/>
      <c r="M622" s="5"/>
      <c r="N622" s="91"/>
      <c r="O622" s="5"/>
      <c r="P622" s="91"/>
    </row>
    <row r="623" spans="4:16" s="4" customFormat="1" x14ac:dyDescent="0.25">
      <c r="D623" s="91"/>
      <c r="E623" s="5"/>
      <c r="F623" s="91"/>
      <c r="G623" s="5"/>
      <c r="I623" s="5"/>
      <c r="K623" s="5"/>
      <c r="L623" s="91"/>
      <c r="M623" s="5"/>
      <c r="N623" s="91"/>
      <c r="O623" s="5"/>
      <c r="P623" s="91"/>
    </row>
    <row r="624" spans="4:16" s="4" customFormat="1" x14ac:dyDescent="0.25">
      <c r="D624" s="91"/>
      <c r="E624" s="5"/>
      <c r="F624" s="91"/>
      <c r="G624" s="5"/>
      <c r="I624" s="5"/>
      <c r="K624" s="5"/>
      <c r="L624" s="91"/>
      <c r="M624" s="5"/>
      <c r="N624" s="91"/>
      <c r="O624" s="5"/>
      <c r="P624" s="91"/>
    </row>
    <row r="625" spans="4:16" s="4" customFormat="1" x14ac:dyDescent="0.25">
      <c r="D625" s="91"/>
      <c r="E625" s="5"/>
      <c r="F625" s="91"/>
      <c r="G625" s="5"/>
      <c r="I625" s="5"/>
      <c r="K625" s="5"/>
      <c r="L625" s="91"/>
      <c r="M625" s="5"/>
      <c r="N625" s="91"/>
      <c r="O625" s="5"/>
      <c r="P625" s="91"/>
    </row>
    <row r="626" spans="4:16" s="4" customFormat="1" x14ac:dyDescent="0.25">
      <c r="D626" s="91"/>
      <c r="E626" s="5"/>
      <c r="F626" s="91"/>
      <c r="G626" s="5"/>
      <c r="I626" s="5"/>
      <c r="K626" s="5"/>
      <c r="L626" s="91"/>
      <c r="M626" s="5"/>
      <c r="N626" s="91"/>
      <c r="O626" s="5"/>
      <c r="P626" s="91"/>
    </row>
    <row r="627" spans="4:16" s="4" customFormat="1" x14ac:dyDescent="0.25">
      <c r="D627" s="91"/>
      <c r="E627" s="5"/>
      <c r="F627" s="91"/>
      <c r="G627" s="5"/>
      <c r="I627" s="5"/>
      <c r="K627" s="5"/>
      <c r="L627" s="91"/>
      <c r="M627" s="5"/>
      <c r="N627" s="91"/>
      <c r="O627" s="5"/>
      <c r="P627" s="91"/>
    </row>
    <row r="628" spans="4:16" s="4" customFormat="1" x14ac:dyDescent="0.25">
      <c r="D628" s="91"/>
      <c r="E628" s="5"/>
      <c r="F628" s="91"/>
      <c r="G628" s="5"/>
      <c r="I628" s="5"/>
      <c r="K628" s="5"/>
      <c r="L628" s="91"/>
      <c r="M628" s="5"/>
      <c r="N628" s="91"/>
      <c r="O628" s="5"/>
      <c r="P628" s="91"/>
    </row>
    <row r="629" spans="4:16" s="4" customFormat="1" x14ac:dyDescent="0.25">
      <c r="D629" s="91"/>
      <c r="E629" s="5"/>
      <c r="F629" s="91"/>
      <c r="G629" s="5"/>
      <c r="I629" s="5"/>
      <c r="K629" s="5"/>
      <c r="L629" s="91"/>
      <c r="M629" s="5"/>
      <c r="N629" s="91"/>
      <c r="O629" s="5"/>
      <c r="P629" s="91"/>
    </row>
    <row r="630" spans="4:16" s="4" customFormat="1" x14ac:dyDescent="0.25">
      <c r="D630" s="91"/>
      <c r="E630" s="5"/>
      <c r="F630" s="91"/>
      <c r="G630" s="5"/>
      <c r="I630" s="5"/>
      <c r="K630" s="5"/>
      <c r="L630" s="91"/>
      <c r="M630" s="5"/>
      <c r="N630" s="91"/>
      <c r="O630" s="5"/>
      <c r="P630" s="91"/>
    </row>
    <row r="631" spans="4:16" s="4" customFormat="1" x14ac:dyDescent="0.25">
      <c r="D631" s="91"/>
      <c r="E631" s="5"/>
      <c r="F631" s="91"/>
      <c r="G631" s="5"/>
      <c r="I631" s="5"/>
      <c r="K631" s="5"/>
      <c r="L631" s="91"/>
      <c r="M631" s="5"/>
      <c r="N631" s="91"/>
      <c r="O631" s="5"/>
      <c r="P631" s="91"/>
    </row>
    <row r="632" spans="4:16" s="4" customFormat="1" x14ac:dyDescent="0.25">
      <c r="D632" s="91"/>
      <c r="E632" s="5"/>
      <c r="F632" s="91"/>
      <c r="G632" s="5"/>
      <c r="I632" s="5"/>
      <c r="K632" s="5"/>
      <c r="L632" s="91"/>
      <c r="M632" s="5"/>
      <c r="N632" s="91"/>
      <c r="O632" s="5"/>
      <c r="P632" s="91"/>
    </row>
    <row r="633" spans="4:16" s="4" customFormat="1" x14ac:dyDescent="0.25">
      <c r="D633" s="91"/>
      <c r="E633" s="5"/>
      <c r="F633" s="91"/>
      <c r="G633" s="5"/>
      <c r="I633" s="5"/>
      <c r="K633" s="5"/>
      <c r="L633" s="91"/>
      <c r="M633" s="5"/>
      <c r="N633" s="91"/>
      <c r="O633" s="5"/>
      <c r="P633" s="91"/>
    </row>
    <row r="634" spans="4:16" s="4" customFormat="1" x14ac:dyDescent="0.25">
      <c r="D634" s="91"/>
      <c r="E634" s="5"/>
      <c r="F634" s="91"/>
      <c r="G634" s="5"/>
      <c r="I634" s="5"/>
      <c r="K634" s="5"/>
      <c r="L634" s="91"/>
      <c r="M634" s="5"/>
      <c r="N634" s="91"/>
      <c r="O634" s="5"/>
      <c r="P634" s="91"/>
    </row>
    <row r="635" spans="4:16" s="4" customFormat="1" x14ac:dyDescent="0.25">
      <c r="D635" s="91"/>
      <c r="E635" s="5"/>
      <c r="F635" s="91"/>
      <c r="G635" s="5"/>
      <c r="I635" s="5"/>
      <c r="K635" s="5"/>
      <c r="L635" s="91"/>
      <c r="M635" s="5"/>
      <c r="N635" s="91"/>
      <c r="O635" s="5"/>
      <c r="P635" s="91"/>
    </row>
    <row r="636" spans="4:16" s="4" customFormat="1" x14ac:dyDescent="0.25">
      <c r="D636" s="91"/>
      <c r="E636" s="5"/>
      <c r="F636" s="91"/>
      <c r="G636" s="5"/>
      <c r="I636" s="5"/>
      <c r="K636" s="5"/>
      <c r="L636" s="91"/>
      <c r="M636" s="5"/>
      <c r="N636" s="91"/>
      <c r="O636" s="5"/>
      <c r="P636" s="91"/>
    </row>
    <row r="637" spans="4:16" s="4" customFormat="1" x14ac:dyDescent="0.25">
      <c r="D637" s="91"/>
      <c r="E637" s="5"/>
      <c r="F637" s="91"/>
      <c r="G637" s="5"/>
      <c r="I637" s="5"/>
      <c r="K637" s="5"/>
      <c r="L637" s="91"/>
      <c r="M637" s="5"/>
      <c r="N637" s="91"/>
      <c r="O637" s="5"/>
      <c r="P637" s="91"/>
    </row>
    <row r="638" spans="4:16" s="4" customFormat="1" x14ac:dyDescent="0.25">
      <c r="D638" s="91"/>
      <c r="E638" s="5"/>
      <c r="F638" s="91"/>
      <c r="G638" s="5"/>
      <c r="I638" s="5"/>
      <c r="K638" s="5"/>
      <c r="L638" s="91"/>
      <c r="M638" s="5"/>
      <c r="N638" s="91"/>
      <c r="O638" s="5"/>
      <c r="P638" s="91"/>
    </row>
    <row r="639" spans="4:16" s="4" customFormat="1" x14ac:dyDescent="0.25">
      <c r="D639" s="91"/>
      <c r="E639" s="5"/>
      <c r="F639" s="91"/>
      <c r="G639" s="5"/>
      <c r="I639" s="5"/>
      <c r="K639" s="5"/>
      <c r="L639" s="91"/>
      <c r="M639" s="5"/>
      <c r="N639" s="91"/>
      <c r="O639" s="5"/>
      <c r="P639" s="91"/>
    </row>
    <row r="640" spans="4:16" s="4" customFormat="1" x14ac:dyDescent="0.25">
      <c r="D640" s="91"/>
      <c r="E640" s="5"/>
      <c r="F640" s="91"/>
      <c r="G640" s="5"/>
      <c r="I640" s="5"/>
      <c r="K640" s="5"/>
      <c r="L640" s="91"/>
      <c r="M640" s="5"/>
      <c r="N640" s="91"/>
      <c r="O640" s="5"/>
      <c r="P640" s="91"/>
    </row>
    <row r="641" spans="4:16" s="4" customFormat="1" x14ac:dyDescent="0.25">
      <c r="D641" s="91"/>
      <c r="E641" s="5"/>
      <c r="F641" s="91"/>
      <c r="G641" s="5"/>
      <c r="I641" s="5"/>
      <c r="K641" s="5"/>
      <c r="L641" s="91"/>
      <c r="M641" s="5"/>
      <c r="N641" s="91"/>
      <c r="O641" s="5"/>
      <c r="P641" s="91"/>
    </row>
    <row r="642" spans="4:16" s="4" customFormat="1" x14ac:dyDescent="0.25">
      <c r="D642" s="91"/>
      <c r="E642" s="5"/>
      <c r="F642" s="91"/>
      <c r="G642" s="5"/>
      <c r="I642" s="5"/>
      <c r="K642" s="5"/>
      <c r="L642" s="91"/>
      <c r="M642" s="5"/>
      <c r="N642" s="91"/>
      <c r="O642" s="5"/>
      <c r="P642" s="91"/>
    </row>
    <row r="643" spans="4:16" s="4" customFormat="1" x14ac:dyDescent="0.25">
      <c r="D643" s="91"/>
      <c r="E643" s="5"/>
      <c r="F643" s="91"/>
      <c r="G643" s="5"/>
      <c r="I643" s="5"/>
      <c r="K643" s="5"/>
      <c r="L643" s="91"/>
      <c r="M643" s="5"/>
      <c r="N643" s="91"/>
      <c r="O643" s="5"/>
      <c r="P643" s="91"/>
    </row>
    <row r="644" spans="4:16" s="4" customFormat="1" x14ac:dyDescent="0.25">
      <c r="D644" s="91"/>
      <c r="E644" s="5"/>
      <c r="F644" s="91"/>
      <c r="G644" s="5"/>
      <c r="I644" s="5"/>
      <c r="K644" s="5"/>
      <c r="L644" s="91"/>
      <c r="M644" s="5"/>
      <c r="N644" s="91"/>
      <c r="O644" s="5"/>
      <c r="P644" s="91"/>
    </row>
    <row r="645" spans="4:16" s="4" customFormat="1" x14ac:dyDescent="0.25">
      <c r="D645" s="91"/>
      <c r="E645" s="5"/>
      <c r="F645" s="91"/>
      <c r="G645" s="5"/>
      <c r="I645" s="5"/>
      <c r="K645" s="5"/>
      <c r="L645" s="91"/>
      <c r="M645" s="5"/>
      <c r="N645" s="91"/>
      <c r="O645" s="5"/>
      <c r="P645" s="91"/>
    </row>
    <row r="646" spans="4:16" s="4" customFormat="1" x14ac:dyDescent="0.25">
      <c r="D646" s="91"/>
      <c r="E646" s="5"/>
      <c r="F646" s="91"/>
      <c r="G646" s="5"/>
      <c r="I646" s="5"/>
      <c r="K646" s="5"/>
      <c r="L646" s="91"/>
      <c r="M646" s="5"/>
      <c r="N646" s="91"/>
      <c r="O646" s="5"/>
      <c r="P646" s="91"/>
    </row>
    <row r="647" spans="4:16" s="4" customFormat="1" x14ac:dyDescent="0.25">
      <c r="D647" s="91"/>
      <c r="E647" s="5"/>
      <c r="F647" s="91"/>
      <c r="G647" s="5"/>
      <c r="I647" s="5"/>
      <c r="K647" s="5"/>
      <c r="L647" s="91"/>
      <c r="M647" s="5"/>
      <c r="N647" s="91"/>
      <c r="O647" s="5"/>
      <c r="P647" s="91"/>
    </row>
    <row r="648" spans="4:16" s="4" customFormat="1" x14ac:dyDescent="0.25">
      <c r="D648" s="91"/>
      <c r="E648" s="5"/>
      <c r="F648" s="91"/>
      <c r="G648" s="5"/>
      <c r="I648" s="5"/>
      <c r="K648" s="5"/>
      <c r="L648" s="91"/>
      <c r="M648" s="5"/>
      <c r="N648" s="91"/>
      <c r="O648" s="5"/>
      <c r="P648" s="91"/>
    </row>
    <row r="649" spans="4:16" s="4" customFormat="1" x14ac:dyDescent="0.25">
      <c r="D649" s="91"/>
      <c r="E649" s="5"/>
      <c r="F649" s="91"/>
      <c r="G649" s="5"/>
      <c r="I649" s="5"/>
      <c r="K649" s="5"/>
      <c r="L649" s="91"/>
      <c r="M649" s="5"/>
      <c r="N649" s="91"/>
      <c r="O649" s="5"/>
      <c r="P649" s="91"/>
    </row>
    <row r="650" spans="4:16" s="4" customFormat="1" x14ac:dyDescent="0.25">
      <c r="D650" s="91"/>
      <c r="E650" s="5"/>
      <c r="F650" s="91"/>
      <c r="G650" s="5"/>
      <c r="I650" s="5"/>
      <c r="K650" s="5"/>
      <c r="L650" s="91"/>
      <c r="M650" s="5"/>
      <c r="N650" s="91"/>
      <c r="O650" s="5"/>
      <c r="P650" s="91"/>
    </row>
    <row r="651" spans="4:16" s="4" customFormat="1" x14ac:dyDescent="0.25">
      <c r="D651" s="91"/>
      <c r="E651" s="5"/>
      <c r="F651" s="91"/>
      <c r="G651" s="5"/>
      <c r="I651" s="5"/>
      <c r="K651" s="5"/>
      <c r="L651" s="91"/>
      <c r="M651" s="5"/>
      <c r="N651" s="91"/>
      <c r="O651" s="5"/>
      <c r="P651" s="91"/>
    </row>
    <row r="652" spans="4:16" s="4" customFormat="1" x14ac:dyDescent="0.25">
      <c r="D652" s="91"/>
      <c r="E652" s="5"/>
      <c r="F652" s="91"/>
      <c r="G652" s="5"/>
      <c r="I652" s="5"/>
      <c r="K652" s="5"/>
      <c r="L652" s="91"/>
      <c r="M652" s="5"/>
      <c r="N652" s="91"/>
      <c r="O652" s="5"/>
      <c r="P652" s="91"/>
    </row>
    <row r="653" spans="4:16" s="4" customFormat="1" x14ac:dyDescent="0.25">
      <c r="D653" s="91"/>
      <c r="E653" s="5"/>
      <c r="F653" s="91"/>
      <c r="G653" s="5"/>
      <c r="I653" s="5"/>
      <c r="K653" s="5"/>
      <c r="L653" s="91"/>
      <c r="M653" s="5"/>
      <c r="N653" s="91"/>
      <c r="O653" s="5"/>
      <c r="P653" s="91"/>
    </row>
    <row r="654" spans="4:16" s="4" customFormat="1" x14ac:dyDescent="0.25">
      <c r="D654" s="91"/>
      <c r="E654" s="5"/>
      <c r="F654" s="91"/>
      <c r="G654" s="5"/>
      <c r="I654" s="5"/>
      <c r="K654" s="5"/>
      <c r="L654" s="91"/>
      <c r="M654" s="5"/>
      <c r="N654" s="91"/>
      <c r="O654" s="5"/>
      <c r="P654" s="91"/>
    </row>
    <row r="655" spans="4:16" s="4" customFormat="1" x14ac:dyDescent="0.25">
      <c r="D655" s="91"/>
      <c r="E655" s="5"/>
      <c r="F655" s="91"/>
      <c r="G655" s="5"/>
      <c r="I655" s="5"/>
      <c r="K655" s="5"/>
      <c r="L655" s="91"/>
      <c r="M655" s="5"/>
      <c r="N655" s="91"/>
      <c r="O655" s="5"/>
      <c r="P655" s="91"/>
    </row>
    <row r="656" spans="4:16" s="4" customFormat="1" x14ac:dyDescent="0.25">
      <c r="D656" s="91"/>
      <c r="E656" s="5"/>
      <c r="F656" s="91"/>
      <c r="G656" s="5"/>
      <c r="I656" s="5"/>
      <c r="K656" s="5"/>
      <c r="L656" s="91"/>
      <c r="M656" s="5"/>
      <c r="N656" s="91"/>
      <c r="O656" s="5"/>
      <c r="P656" s="91"/>
    </row>
    <row r="657" spans="4:16" s="4" customFormat="1" x14ac:dyDescent="0.25">
      <c r="D657" s="91"/>
      <c r="E657" s="5"/>
      <c r="F657" s="91"/>
      <c r="G657" s="5"/>
      <c r="I657" s="5"/>
      <c r="K657" s="5"/>
      <c r="L657" s="91"/>
      <c r="M657" s="5"/>
      <c r="N657" s="91"/>
      <c r="O657" s="5"/>
      <c r="P657" s="91"/>
    </row>
    <row r="658" spans="4:16" s="4" customFormat="1" x14ac:dyDescent="0.25">
      <c r="D658" s="91"/>
      <c r="E658" s="5"/>
      <c r="F658" s="91"/>
      <c r="G658" s="5"/>
      <c r="I658" s="5"/>
      <c r="K658" s="5"/>
      <c r="L658" s="91"/>
      <c r="M658" s="5"/>
      <c r="N658" s="91"/>
      <c r="O658" s="5"/>
      <c r="P658" s="91"/>
    </row>
    <row r="659" spans="4:16" s="4" customFormat="1" x14ac:dyDescent="0.25">
      <c r="D659" s="91"/>
      <c r="E659" s="5"/>
      <c r="F659" s="91"/>
      <c r="G659" s="5"/>
      <c r="I659" s="5"/>
      <c r="K659" s="5"/>
      <c r="L659" s="91"/>
      <c r="M659" s="5"/>
      <c r="N659" s="91"/>
      <c r="O659" s="5"/>
      <c r="P659" s="91"/>
    </row>
    <row r="660" spans="4:16" s="4" customFormat="1" x14ac:dyDescent="0.25">
      <c r="D660" s="91"/>
      <c r="E660" s="5"/>
      <c r="F660" s="91"/>
      <c r="G660" s="5"/>
      <c r="I660" s="5"/>
      <c r="K660" s="5"/>
      <c r="L660" s="91"/>
      <c r="M660" s="5"/>
      <c r="N660" s="91"/>
      <c r="O660" s="5"/>
      <c r="P660" s="91"/>
    </row>
    <row r="661" spans="4:16" s="4" customFormat="1" x14ac:dyDescent="0.25">
      <c r="D661" s="91"/>
      <c r="E661" s="5"/>
      <c r="F661" s="91"/>
      <c r="G661" s="5"/>
      <c r="I661" s="5"/>
      <c r="K661" s="5"/>
      <c r="L661" s="91"/>
      <c r="M661" s="5"/>
      <c r="N661" s="91"/>
      <c r="O661" s="5"/>
      <c r="P661" s="91"/>
    </row>
    <row r="662" spans="4:16" s="4" customFormat="1" x14ac:dyDescent="0.25">
      <c r="D662" s="91"/>
      <c r="E662" s="5"/>
      <c r="F662" s="91"/>
      <c r="G662" s="5"/>
      <c r="I662" s="5"/>
      <c r="K662" s="5"/>
      <c r="L662" s="91"/>
      <c r="M662" s="5"/>
      <c r="N662" s="91"/>
      <c r="O662" s="5"/>
      <c r="P662" s="91"/>
    </row>
    <row r="663" spans="4:16" s="4" customFormat="1" x14ac:dyDescent="0.25">
      <c r="D663" s="91"/>
      <c r="E663" s="5"/>
      <c r="F663" s="91"/>
      <c r="G663" s="5"/>
      <c r="I663" s="5"/>
      <c r="K663" s="5"/>
      <c r="L663" s="91"/>
      <c r="M663" s="5"/>
      <c r="N663" s="91"/>
      <c r="O663" s="5"/>
      <c r="P663" s="91"/>
    </row>
    <row r="664" spans="4:16" s="4" customFormat="1" x14ac:dyDescent="0.25">
      <c r="D664" s="91"/>
      <c r="E664" s="5"/>
      <c r="F664" s="91"/>
      <c r="G664" s="5"/>
      <c r="I664" s="5"/>
      <c r="K664" s="5"/>
      <c r="L664" s="91"/>
      <c r="M664" s="5"/>
      <c r="N664" s="91"/>
      <c r="O664" s="5"/>
      <c r="P664" s="91"/>
    </row>
    <row r="665" spans="4:16" s="4" customFormat="1" x14ac:dyDescent="0.25">
      <c r="D665" s="91"/>
      <c r="E665" s="5"/>
      <c r="F665" s="91"/>
      <c r="G665" s="5"/>
      <c r="I665" s="5"/>
      <c r="K665" s="5"/>
      <c r="L665" s="91"/>
      <c r="M665" s="5"/>
      <c r="N665" s="91"/>
      <c r="O665" s="5"/>
      <c r="P665" s="91"/>
    </row>
    <row r="666" spans="4:16" s="4" customFormat="1" x14ac:dyDescent="0.25">
      <c r="D666" s="91"/>
      <c r="E666" s="5"/>
      <c r="F666" s="91"/>
      <c r="G666" s="5"/>
      <c r="I666" s="5"/>
      <c r="K666" s="5"/>
      <c r="L666" s="91"/>
      <c r="M666" s="5"/>
      <c r="N666" s="91"/>
      <c r="O666" s="5"/>
      <c r="P666" s="91"/>
    </row>
    <row r="667" spans="4:16" s="4" customFormat="1" x14ac:dyDescent="0.25">
      <c r="D667" s="91"/>
      <c r="E667" s="5"/>
      <c r="F667" s="91"/>
      <c r="G667" s="5"/>
      <c r="I667" s="5"/>
      <c r="K667" s="5"/>
      <c r="L667" s="91"/>
      <c r="M667" s="5"/>
      <c r="N667" s="91"/>
      <c r="O667" s="5"/>
      <c r="P667" s="91"/>
    </row>
    <row r="668" spans="4:16" s="4" customFormat="1" x14ac:dyDescent="0.25">
      <c r="D668" s="91"/>
      <c r="E668" s="5"/>
      <c r="F668" s="91"/>
      <c r="G668" s="5"/>
      <c r="I668" s="5"/>
      <c r="K668" s="5"/>
      <c r="L668" s="91"/>
      <c r="M668" s="5"/>
      <c r="N668" s="91"/>
      <c r="O668" s="5"/>
      <c r="P668" s="91"/>
    </row>
    <row r="669" spans="4:16" s="4" customFormat="1" x14ac:dyDescent="0.25">
      <c r="D669" s="91"/>
      <c r="E669" s="5"/>
      <c r="F669" s="91"/>
      <c r="G669" s="5"/>
      <c r="I669" s="5"/>
      <c r="K669" s="5"/>
      <c r="L669" s="91"/>
      <c r="M669" s="5"/>
      <c r="N669" s="91"/>
      <c r="O669" s="5"/>
      <c r="P669" s="91"/>
    </row>
    <row r="670" spans="4:16" s="4" customFormat="1" x14ac:dyDescent="0.25">
      <c r="D670" s="91"/>
      <c r="E670" s="5"/>
      <c r="F670" s="91"/>
      <c r="G670" s="5"/>
      <c r="I670" s="5"/>
      <c r="K670" s="5"/>
      <c r="L670" s="91"/>
      <c r="M670" s="5"/>
      <c r="N670" s="91"/>
      <c r="O670" s="5"/>
      <c r="P670" s="91"/>
    </row>
    <row r="671" spans="4:16" s="4" customFormat="1" x14ac:dyDescent="0.25">
      <c r="D671" s="91"/>
      <c r="E671" s="5"/>
      <c r="F671" s="91"/>
      <c r="G671" s="5"/>
      <c r="I671" s="5"/>
      <c r="K671" s="5"/>
      <c r="L671" s="91"/>
      <c r="M671" s="5"/>
      <c r="N671" s="91"/>
      <c r="O671" s="5"/>
      <c r="P671" s="91"/>
    </row>
    <row r="672" spans="4:16" s="4" customFormat="1" x14ac:dyDescent="0.25">
      <c r="D672" s="91"/>
      <c r="E672" s="5"/>
      <c r="F672" s="91"/>
      <c r="G672" s="5"/>
      <c r="I672" s="5"/>
      <c r="K672" s="5"/>
      <c r="L672" s="91"/>
      <c r="M672" s="5"/>
      <c r="N672" s="91"/>
      <c r="O672" s="5"/>
      <c r="P672" s="91"/>
    </row>
    <row r="673" spans="4:16" s="4" customFormat="1" x14ac:dyDescent="0.25">
      <c r="D673" s="91"/>
      <c r="E673" s="5"/>
      <c r="F673" s="91"/>
      <c r="G673" s="5"/>
      <c r="I673" s="5"/>
      <c r="K673" s="5"/>
      <c r="L673" s="91"/>
      <c r="M673" s="5"/>
      <c r="N673" s="91"/>
      <c r="O673" s="5"/>
      <c r="P673" s="91"/>
    </row>
    <row r="674" spans="4:16" s="4" customFormat="1" x14ac:dyDescent="0.25">
      <c r="D674" s="91"/>
      <c r="E674" s="5"/>
      <c r="F674" s="91"/>
      <c r="G674" s="5"/>
      <c r="I674" s="5"/>
      <c r="K674" s="5"/>
      <c r="L674" s="91"/>
      <c r="M674" s="5"/>
      <c r="N674" s="91"/>
      <c r="O674" s="5"/>
      <c r="P674" s="91"/>
    </row>
    <row r="675" spans="4:16" s="4" customFormat="1" x14ac:dyDescent="0.25">
      <c r="D675" s="91"/>
      <c r="E675" s="5"/>
      <c r="F675" s="91"/>
      <c r="G675" s="5"/>
      <c r="I675" s="5"/>
      <c r="K675" s="5"/>
      <c r="L675" s="91"/>
      <c r="M675" s="5"/>
      <c r="N675" s="91"/>
      <c r="O675" s="5"/>
      <c r="P675" s="91"/>
    </row>
    <row r="676" spans="4:16" s="4" customFormat="1" x14ac:dyDescent="0.25">
      <c r="D676" s="91"/>
      <c r="E676" s="5"/>
      <c r="F676" s="91"/>
      <c r="G676" s="5"/>
      <c r="I676" s="5"/>
      <c r="K676" s="5"/>
      <c r="L676" s="91"/>
      <c r="M676" s="5"/>
      <c r="N676" s="91"/>
      <c r="O676" s="5"/>
      <c r="P676" s="91"/>
    </row>
    <row r="677" spans="4:16" s="4" customFormat="1" x14ac:dyDescent="0.25">
      <c r="D677" s="91"/>
      <c r="E677" s="5"/>
      <c r="F677" s="91"/>
      <c r="G677" s="5"/>
      <c r="I677" s="5"/>
      <c r="K677" s="5"/>
      <c r="L677" s="91"/>
      <c r="M677" s="5"/>
      <c r="N677" s="91"/>
      <c r="O677" s="5"/>
      <c r="P677" s="91"/>
    </row>
    <row r="678" spans="4:16" s="4" customFormat="1" x14ac:dyDescent="0.25">
      <c r="D678" s="91"/>
      <c r="E678" s="5"/>
      <c r="F678" s="91"/>
      <c r="G678" s="5"/>
      <c r="I678" s="5"/>
      <c r="K678" s="5"/>
      <c r="L678" s="91"/>
      <c r="M678" s="5"/>
      <c r="N678" s="91"/>
      <c r="O678" s="5"/>
      <c r="P678" s="91"/>
    </row>
    <row r="679" spans="4:16" s="4" customFormat="1" x14ac:dyDescent="0.25">
      <c r="D679" s="91"/>
      <c r="E679" s="5"/>
      <c r="F679" s="91"/>
      <c r="G679" s="5"/>
      <c r="I679" s="5"/>
      <c r="K679" s="5"/>
      <c r="L679" s="91"/>
      <c r="M679" s="5"/>
      <c r="N679" s="91"/>
      <c r="O679" s="5"/>
      <c r="P679" s="91"/>
    </row>
    <row r="680" spans="4:16" s="4" customFormat="1" x14ac:dyDescent="0.25">
      <c r="D680" s="91"/>
      <c r="E680" s="5"/>
      <c r="F680" s="91"/>
      <c r="G680" s="5"/>
      <c r="I680" s="5"/>
      <c r="K680" s="5"/>
      <c r="L680" s="91"/>
      <c r="M680" s="5"/>
      <c r="N680" s="91"/>
      <c r="O680" s="5"/>
      <c r="P680" s="91"/>
    </row>
    <row r="681" spans="4:16" s="4" customFormat="1" x14ac:dyDescent="0.25">
      <c r="D681" s="91"/>
      <c r="E681" s="5"/>
      <c r="F681" s="91"/>
      <c r="G681" s="5"/>
      <c r="I681" s="5"/>
      <c r="K681" s="5"/>
      <c r="L681" s="91"/>
      <c r="M681" s="5"/>
      <c r="N681" s="91"/>
      <c r="O681" s="5"/>
      <c r="P681" s="91"/>
    </row>
    <row r="682" spans="4:16" s="4" customFormat="1" x14ac:dyDescent="0.25">
      <c r="D682" s="91"/>
      <c r="E682" s="5"/>
      <c r="F682" s="91"/>
      <c r="G682" s="5"/>
      <c r="I682" s="5"/>
      <c r="K682" s="5"/>
      <c r="L682" s="91"/>
      <c r="M682" s="5"/>
      <c r="N682" s="91"/>
      <c r="O682" s="5"/>
      <c r="P682" s="91"/>
    </row>
    <row r="683" spans="4:16" s="4" customFormat="1" x14ac:dyDescent="0.25">
      <c r="D683" s="91"/>
      <c r="E683" s="5"/>
      <c r="F683" s="91"/>
      <c r="G683" s="5"/>
      <c r="I683" s="5"/>
      <c r="K683" s="5"/>
      <c r="L683" s="91"/>
      <c r="M683" s="5"/>
      <c r="N683" s="91"/>
      <c r="O683" s="5"/>
      <c r="P683" s="91"/>
    </row>
    <row r="684" spans="4:16" s="4" customFormat="1" x14ac:dyDescent="0.25">
      <c r="D684" s="91"/>
      <c r="E684" s="5"/>
      <c r="F684" s="91"/>
      <c r="G684" s="5"/>
      <c r="I684" s="5"/>
      <c r="K684" s="5"/>
      <c r="L684" s="91"/>
      <c r="M684" s="5"/>
      <c r="N684" s="91"/>
      <c r="O684" s="5"/>
      <c r="P684" s="91"/>
    </row>
    <row r="685" spans="4:16" s="4" customFormat="1" x14ac:dyDescent="0.25">
      <c r="D685" s="91"/>
      <c r="E685" s="5"/>
      <c r="F685" s="91"/>
      <c r="G685" s="5"/>
      <c r="I685" s="5"/>
      <c r="K685" s="5"/>
      <c r="L685" s="91"/>
      <c r="M685" s="5"/>
      <c r="N685" s="91"/>
      <c r="O685" s="5"/>
      <c r="P685" s="91"/>
    </row>
    <row r="686" spans="4:16" s="4" customFormat="1" x14ac:dyDescent="0.25">
      <c r="D686" s="91"/>
      <c r="E686" s="5"/>
      <c r="F686" s="91"/>
      <c r="G686" s="5"/>
      <c r="I686" s="5"/>
      <c r="K686" s="5"/>
      <c r="L686" s="91"/>
      <c r="M686" s="5"/>
      <c r="N686" s="91"/>
      <c r="O686" s="5"/>
      <c r="P686" s="91"/>
    </row>
    <row r="687" spans="4:16" s="4" customFormat="1" x14ac:dyDescent="0.25">
      <c r="D687" s="91"/>
      <c r="E687" s="5"/>
      <c r="F687" s="91"/>
      <c r="G687" s="5"/>
      <c r="I687" s="5"/>
      <c r="K687" s="5"/>
      <c r="L687" s="91"/>
      <c r="M687" s="5"/>
      <c r="N687" s="91"/>
      <c r="O687" s="5"/>
      <c r="P687" s="91"/>
    </row>
    <row r="688" spans="4:16" s="4" customFormat="1" x14ac:dyDescent="0.25">
      <c r="D688" s="91"/>
      <c r="E688" s="5"/>
      <c r="F688" s="91"/>
      <c r="G688" s="5"/>
      <c r="I688" s="5"/>
      <c r="K688" s="5"/>
      <c r="L688" s="91"/>
      <c r="M688" s="5"/>
      <c r="N688" s="91"/>
      <c r="O688" s="5"/>
      <c r="P688" s="91"/>
    </row>
    <row r="689" spans="4:16" s="4" customFormat="1" x14ac:dyDescent="0.25">
      <c r="D689" s="91"/>
      <c r="E689" s="5"/>
      <c r="F689" s="91"/>
      <c r="G689" s="5"/>
      <c r="I689" s="5"/>
      <c r="K689" s="5"/>
      <c r="L689" s="91"/>
      <c r="M689" s="5"/>
      <c r="N689" s="91"/>
      <c r="O689" s="5"/>
      <c r="P689" s="91"/>
    </row>
    <row r="690" spans="4:16" s="4" customFormat="1" x14ac:dyDescent="0.25">
      <c r="D690" s="91"/>
      <c r="E690" s="5"/>
      <c r="F690" s="91"/>
      <c r="G690" s="5"/>
      <c r="I690" s="5"/>
      <c r="K690" s="5"/>
      <c r="L690" s="91"/>
      <c r="M690" s="5"/>
      <c r="N690" s="91"/>
      <c r="O690" s="5"/>
      <c r="P690" s="91"/>
    </row>
    <row r="691" spans="4:16" s="4" customFormat="1" x14ac:dyDescent="0.25">
      <c r="D691" s="91"/>
      <c r="E691" s="5"/>
      <c r="F691" s="91"/>
      <c r="G691" s="5"/>
      <c r="I691" s="5"/>
      <c r="K691" s="5"/>
      <c r="L691" s="91"/>
      <c r="M691" s="5"/>
      <c r="N691" s="91"/>
      <c r="O691" s="5"/>
      <c r="P691" s="91"/>
    </row>
    <row r="692" spans="4:16" s="4" customFormat="1" x14ac:dyDescent="0.25">
      <c r="D692" s="91"/>
      <c r="E692" s="5"/>
      <c r="F692" s="91"/>
      <c r="G692" s="5"/>
      <c r="I692" s="5"/>
      <c r="K692" s="5"/>
      <c r="L692" s="91"/>
      <c r="M692" s="5"/>
      <c r="N692" s="91"/>
      <c r="O692" s="5"/>
      <c r="P692" s="91"/>
    </row>
    <row r="693" spans="4:16" s="4" customFormat="1" x14ac:dyDescent="0.25">
      <c r="D693" s="91"/>
      <c r="E693" s="5"/>
      <c r="F693" s="91"/>
      <c r="G693" s="5"/>
      <c r="I693" s="5"/>
      <c r="K693" s="5"/>
      <c r="L693" s="91"/>
      <c r="M693" s="5"/>
      <c r="N693" s="91"/>
      <c r="O693" s="5"/>
      <c r="P693" s="91"/>
    </row>
    <row r="694" spans="4:16" s="4" customFormat="1" x14ac:dyDescent="0.25">
      <c r="D694" s="91"/>
      <c r="E694" s="5"/>
      <c r="F694" s="91"/>
      <c r="G694" s="5"/>
      <c r="I694" s="5"/>
      <c r="K694" s="5"/>
      <c r="L694" s="91"/>
      <c r="M694" s="5"/>
      <c r="N694" s="91"/>
      <c r="O694" s="5"/>
      <c r="P694" s="91"/>
    </row>
    <row r="695" spans="4:16" s="4" customFormat="1" x14ac:dyDescent="0.25">
      <c r="D695" s="91"/>
      <c r="E695" s="5"/>
      <c r="F695" s="91"/>
      <c r="G695" s="5"/>
      <c r="I695" s="5"/>
      <c r="K695" s="5"/>
      <c r="L695" s="91"/>
      <c r="M695" s="5"/>
      <c r="N695" s="91"/>
      <c r="O695" s="5"/>
      <c r="P695" s="91"/>
    </row>
    <row r="696" spans="4:16" s="4" customFormat="1" x14ac:dyDescent="0.25">
      <c r="D696" s="91"/>
      <c r="E696" s="5"/>
      <c r="F696" s="91"/>
      <c r="G696" s="5"/>
      <c r="I696" s="5"/>
      <c r="K696" s="5"/>
      <c r="L696" s="91"/>
      <c r="M696" s="5"/>
      <c r="N696" s="91"/>
      <c r="O696" s="5"/>
      <c r="P696" s="91"/>
    </row>
    <row r="697" spans="4:16" s="4" customFormat="1" x14ac:dyDescent="0.25">
      <c r="D697" s="91"/>
      <c r="E697" s="5"/>
      <c r="F697" s="91"/>
      <c r="G697" s="5"/>
      <c r="I697" s="5"/>
      <c r="K697" s="5"/>
      <c r="L697" s="91"/>
      <c r="M697" s="5"/>
      <c r="N697" s="91"/>
      <c r="O697" s="5"/>
      <c r="P697" s="91"/>
    </row>
    <row r="698" spans="4:16" s="4" customFormat="1" x14ac:dyDescent="0.25">
      <c r="D698" s="91"/>
      <c r="E698" s="5"/>
      <c r="F698" s="91"/>
      <c r="G698" s="5"/>
      <c r="I698" s="5"/>
      <c r="K698" s="5"/>
      <c r="L698" s="91"/>
      <c r="M698" s="5"/>
      <c r="N698" s="91"/>
      <c r="O698" s="5"/>
      <c r="P698" s="91"/>
    </row>
    <row r="699" spans="4:16" s="4" customFormat="1" x14ac:dyDescent="0.25">
      <c r="D699" s="91"/>
      <c r="E699" s="5"/>
      <c r="F699" s="91"/>
      <c r="G699" s="5"/>
      <c r="I699" s="5"/>
      <c r="K699" s="5"/>
      <c r="L699" s="91"/>
      <c r="M699" s="5"/>
      <c r="N699" s="91"/>
      <c r="O699" s="5"/>
      <c r="P699" s="91"/>
    </row>
    <row r="700" spans="4:16" s="4" customFormat="1" x14ac:dyDescent="0.25">
      <c r="D700" s="91"/>
      <c r="E700" s="5"/>
      <c r="F700" s="91"/>
      <c r="G700" s="5"/>
      <c r="I700" s="5"/>
      <c r="K700" s="5"/>
      <c r="L700" s="91"/>
      <c r="M700" s="5"/>
      <c r="N700" s="91"/>
      <c r="O700" s="5"/>
      <c r="P700" s="91"/>
    </row>
    <row r="701" spans="4:16" s="4" customFormat="1" x14ac:dyDescent="0.25">
      <c r="D701" s="91"/>
      <c r="E701" s="5"/>
      <c r="F701" s="91"/>
      <c r="G701" s="5"/>
      <c r="I701" s="5"/>
      <c r="K701" s="5"/>
      <c r="L701" s="91"/>
      <c r="M701" s="5"/>
      <c r="N701" s="91"/>
      <c r="O701" s="5"/>
      <c r="P701" s="91"/>
    </row>
    <row r="702" spans="4:16" s="4" customFormat="1" x14ac:dyDescent="0.25">
      <c r="D702" s="91"/>
      <c r="E702" s="5"/>
      <c r="F702" s="91"/>
      <c r="G702" s="5"/>
      <c r="I702" s="5"/>
      <c r="K702" s="5"/>
      <c r="L702" s="91"/>
      <c r="M702" s="5"/>
      <c r="N702" s="91"/>
      <c r="O702" s="5"/>
      <c r="P702" s="91"/>
    </row>
    <row r="703" spans="4:16" s="4" customFormat="1" x14ac:dyDescent="0.25">
      <c r="D703" s="91"/>
      <c r="E703" s="5"/>
      <c r="F703" s="91"/>
      <c r="G703" s="5"/>
      <c r="I703" s="5"/>
      <c r="K703" s="5"/>
      <c r="L703" s="91"/>
      <c r="M703" s="5"/>
      <c r="N703" s="91"/>
      <c r="O703" s="5"/>
      <c r="P703" s="91"/>
    </row>
    <row r="704" spans="4:16" s="4" customFormat="1" x14ac:dyDescent="0.25">
      <c r="D704" s="91"/>
      <c r="E704" s="5"/>
      <c r="F704" s="91"/>
      <c r="G704" s="5"/>
      <c r="I704" s="5"/>
      <c r="K704" s="5"/>
      <c r="L704" s="91"/>
      <c r="M704" s="5"/>
      <c r="N704" s="91"/>
      <c r="O704" s="5"/>
      <c r="P704" s="91"/>
    </row>
    <row r="705" spans="4:16" s="4" customFormat="1" x14ac:dyDescent="0.25">
      <c r="D705" s="91"/>
      <c r="E705" s="5"/>
      <c r="F705" s="91"/>
      <c r="G705" s="5"/>
      <c r="I705" s="5"/>
      <c r="K705" s="5"/>
      <c r="L705" s="91"/>
      <c r="M705" s="5"/>
      <c r="N705" s="91"/>
      <c r="O705" s="5"/>
      <c r="P705" s="91"/>
    </row>
    <row r="706" spans="4:16" s="4" customFormat="1" x14ac:dyDescent="0.25">
      <c r="D706" s="91"/>
      <c r="E706" s="5"/>
      <c r="F706" s="91"/>
      <c r="G706" s="5"/>
      <c r="I706" s="5"/>
      <c r="K706" s="5"/>
      <c r="L706" s="91"/>
      <c r="M706" s="5"/>
      <c r="N706" s="91"/>
      <c r="O706" s="5"/>
      <c r="P706" s="91"/>
    </row>
    <row r="707" spans="4:16" s="4" customFormat="1" x14ac:dyDescent="0.25">
      <c r="D707" s="91"/>
      <c r="E707" s="5"/>
      <c r="F707" s="91"/>
      <c r="G707" s="5"/>
      <c r="I707" s="5"/>
      <c r="K707" s="5"/>
      <c r="L707" s="91"/>
      <c r="M707" s="5"/>
      <c r="N707" s="91"/>
      <c r="O707" s="5"/>
      <c r="P707" s="91"/>
    </row>
    <row r="708" spans="4:16" s="4" customFormat="1" x14ac:dyDescent="0.25">
      <c r="D708" s="91"/>
      <c r="E708" s="5"/>
      <c r="F708" s="91"/>
      <c r="G708" s="5"/>
      <c r="I708" s="5"/>
      <c r="K708" s="5"/>
      <c r="L708" s="91"/>
      <c r="M708" s="5"/>
      <c r="N708" s="91"/>
      <c r="O708" s="5"/>
      <c r="P708" s="91"/>
    </row>
    <row r="709" spans="4:16" s="4" customFormat="1" x14ac:dyDescent="0.25">
      <c r="D709" s="91"/>
      <c r="E709" s="5"/>
      <c r="F709" s="91"/>
      <c r="G709" s="5"/>
      <c r="I709" s="5"/>
      <c r="K709" s="5"/>
      <c r="L709" s="91"/>
      <c r="M709" s="5"/>
      <c r="N709" s="91"/>
      <c r="O709" s="5"/>
      <c r="P709" s="91"/>
    </row>
    <row r="710" spans="4:16" s="4" customFormat="1" x14ac:dyDescent="0.25">
      <c r="D710" s="91"/>
      <c r="E710" s="5"/>
      <c r="F710" s="91"/>
      <c r="G710" s="5"/>
      <c r="I710" s="5"/>
      <c r="K710" s="5"/>
      <c r="L710" s="91"/>
      <c r="M710" s="5"/>
      <c r="N710" s="91"/>
      <c r="O710" s="5"/>
      <c r="P710" s="91"/>
    </row>
    <row r="711" spans="4:16" s="4" customFormat="1" x14ac:dyDescent="0.25">
      <c r="D711" s="91"/>
      <c r="E711" s="5"/>
      <c r="F711" s="91"/>
      <c r="G711" s="5"/>
      <c r="I711" s="5"/>
      <c r="K711" s="5"/>
      <c r="L711" s="91"/>
      <c r="M711" s="5"/>
      <c r="N711" s="91"/>
      <c r="O711" s="5"/>
      <c r="P711" s="91"/>
    </row>
    <row r="712" spans="4:16" s="4" customFormat="1" x14ac:dyDescent="0.25">
      <c r="D712" s="91"/>
      <c r="E712" s="5"/>
      <c r="F712" s="91"/>
      <c r="G712" s="5"/>
      <c r="I712" s="5"/>
      <c r="K712" s="5"/>
      <c r="L712" s="91"/>
      <c r="M712" s="5"/>
      <c r="N712" s="91"/>
      <c r="O712" s="5"/>
      <c r="P712" s="91"/>
    </row>
    <row r="713" spans="4:16" s="4" customFormat="1" x14ac:dyDescent="0.25">
      <c r="D713" s="91"/>
      <c r="E713" s="5"/>
      <c r="F713" s="91"/>
      <c r="G713" s="5"/>
      <c r="I713" s="5"/>
      <c r="K713" s="5"/>
      <c r="L713" s="91"/>
      <c r="M713" s="5"/>
      <c r="N713" s="91"/>
      <c r="O713" s="5"/>
      <c r="P713" s="91"/>
    </row>
    <row r="714" spans="4:16" s="4" customFormat="1" x14ac:dyDescent="0.25">
      <c r="D714" s="91"/>
      <c r="E714" s="5"/>
      <c r="F714" s="91"/>
      <c r="G714" s="5"/>
      <c r="I714" s="5"/>
      <c r="K714" s="5"/>
      <c r="L714" s="91"/>
      <c r="M714" s="5"/>
      <c r="N714" s="91"/>
      <c r="O714" s="5"/>
      <c r="P714" s="91"/>
    </row>
    <row r="715" spans="4:16" s="4" customFormat="1" x14ac:dyDescent="0.25">
      <c r="D715" s="91"/>
      <c r="E715" s="5"/>
      <c r="F715" s="91"/>
      <c r="G715" s="5"/>
      <c r="I715" s="5"/>
      <c r="K715" s="5"/>
      <c r="L715" s="91"/>
      <c r="M715" s="5"/>
      <c r="N715" s="91"/>
      <c r="O715" s="5"/>
      <c r="P715" s="91"/>
    </row>
    <row r="716" spans="4:16" s="4" customFormat="1" x14ac:dyDescent="0.25">
      <c r="D716" s="91"/>
      <c r="E716" s="5"/>
      <c r="F716" s="91"/>
      <c r="G716" s="5"/>
      <c r="I716" s="5"/>
      <c r="K716" s="5"/>
      <c r="L716" s="91"/>
      <c r="M716" s="5"/>
      <c r="N716" s="91"/>
      <c r="O716" s="5"/>
      <c r="P716" s="91"/>
    </row>
    <row r="717" spans="4:16" s="4" customFormat="1" x14ac:dyDescent="0.25">
      <c r="D717" s="91"/>
      <c r="E717" s="5"/>
      <c r="F717" s="91"/>
      <c r="G717" s="5"/>
      <c r="I717" s="5"/>
      <c r="K717" s="5"/>
      <c r="L717" s="91"/>
      <c r="M717" s="5"/>
      <c r="N717" s="91"/>
      <c r="O717" s="5"/>
      <c r="P717" s="91"/>
    </row>
    <row r="718" spans="4:16" s="4" customFormat="1" x14ac:dyDescent="0.25">
      <c r="D718" s="91"/>
      <c r="E718" s="5"/>
      <c r="F718" s="91"/>
      <c r="G718" s="5"/>
      <c r="I718" s="5"/>
      <c r="K718" s="5"/>
      <c r="L718" s="91"/>
      <c r="M718" s="5"/>
      <c r="N718" s="91"/>
      <c r="O718" s="5"/>
      <c r="P718" s="91"/>
    </row>
    <row r="719" spans="4:16" s="4" customFormat="1" x14ac:dyDescent="0.25">
      <c r="D719" s="91"/>
      <c r="E719" s="5"/>
      <c r="F719" s="91"/>
      <c r="G719" s="5"/>
      <c r="I719" s="5"/>
      <c r="K719" s="5"/>
      <c r="L719" s="91"/>
      <c r="M719" s="5"/>
      <c r="N719" s="91"/>
      <c r="O719" s="5"/>
      <c r="P719" s="91"/>
    </row>
    <row r="720" spans="4:16" s="4" customFormat="1" x14ac:dyDescent="0.25">
      <c r="D720" s="91"/>
      <c r="E720" s="5"/>
      <c r="F720" s="91"/>
      <c r="G720" s="5"/>
      <c r="I720" s="5"/>
      <c r="K720" s="5"/>
      <c r="L720" s="91"/>
      <c r="M720" s="5"/>
      <c r="N720" s="91"/>
      <c r="O720" s="5"/>
      <c r="P720" s="91"/>
    </row>
    <row r="721" spans="4:16" s="4" customFormat="1" x14ac:dyDescent="0.25">
      <c r="D721" s="91"/>
      <c r="E721" s="5"/>
      <c r="F721" s="91"/>
      <c r="G721" s="5"/>
      <c r="I721" s="5"/>
      <c r="K721" s="5"/>
      <c r="L721" s="91"/>
      <c r="M721" s="5"/>
      <c r="N721" s="91"/>
      <c r="O721" s="5"/>
      <c r="P721" s="91"/>
    </row>
    <row r="722" spans="4:16" s="4" customFormat="1" x14ac:dyDescent="0.25">
      <c r="D722" s="91"/>
      <c r="E722" s="5"/>
      <c r="F722" s="91"/>
      <c r="G722" s="5"/>
      <c r="I722" s="5"/>
      <c r="K722" s="5"/>
      <c r="L722" s="91"/>
      <c r="M722" s="5"/>
      <c r="N722" s="91"/>
      <c r="O722" s="5"/>
      <c r="P722" s="91"/>
    </row>
    <row r="723" spans="4:16" s="4" customFormat="1" x14ac:dyDescent="0.25">
      <c r="D723" s="91"/>
      <c r="E723" s="5"/>
      <c r="F723" s="91"/>
      <c r="G723" s="5"/>
      <c r="I723" s="5"/>
      <c r="K723" s="5"/>
      <c r="L723" s="91"/>
      <c r="M723" s="5"/>
      <c r="N723" s="91"/>
      <c r="O723" s="5"/>
      <c r="P723" s="91"/>
    </row>
    <row r="724" spans="4:16" s="4" customFormat="1" x14ac:dyDescent="0.25">
      <c r="D724" s="91"/>
      <c r="E724" s="5"/>
      <c r="F724" s="91"/>
      <c r="G724" s="5"/>
      <c r="I724" s="5"/>
      <c r="K724" s="5"/>
      <c r="L724" s="91"/>
      <c r="M724" s="5"/>
      <c r="N724" s="91"/>
      <c r="O724" s="5"/>
      <c r="P724" s="91"/>
    </row>
    <row r="725" spans="4:16" s="4" customFormat="1" x14ac:dyDescent="0.25">
      <c r="D725" s="91"/>
      <c r="E725" s="5"/>
      <c r="F725" s="91"/>
      <c r="G725" s="5"/>
      <c r="I725" s="5"/>
      <c r="K725" s="5"/>
      <c r="L725" s="91"/>
      <c r="M725" s="5"/>
      <c r="N725" s="91"/>
      <c r="O725" s="5"/>
      <c r="P725" s="91"/>
    </row>
    <row r="726" spans="4:16" s="4" customFormat="1" x14ac:dyDescent="0.25">
      <c r="D726" s="91"/>
      <c r="E726" s="5"/>
      <c r="F726" s="91"/>
      <c r="G726" s="5"/>
      <c r="I726" s="5"/>
      <c r="K726" s="5"/>
      <c r="L726" s="91"/>
      <c r="M726" s="5"/>
      <c r="N726" s="91"/>
      <c r="O726" s="5"/>
      <c r="P726" s="91"/>
    </row>
    <row r="727" spans="4:16" s="4" customFormat="1" x14ac:dyDescent="0.25">
      <c r="D727" s="91"/>
      <c r="E727" s="5"/>
      <c r="F727" s="91"/>
      <c r="G727" s="5"/>
      <c r="I727" s="5"/>
      <c r="K727" s="5"/>
      <c r="L727" s="91"/>
      <c r="M727" s="5"/>
      <c r="N727" s="91"/>
      <c r="O727" s="5"/>
      <c r="P727" s="91"/>
    </row>
    <row r="728" spans="4:16" s="4" customFormat="1" x14ac:dyDescent="0.25">
      <c r="D728" s="91"/>
      <c r="E728" s="5"/>
      <c r="F728" s="91"/>
      <c r="G728" s="5"/>
      <c r="I728" s="5"/>
      <c r="K728" s="5"/>
      <c r="L728" s="91"/>
      <c r="M728" s="5"/>
      <c r="N728" s="91"/>
      <c r="O728" s="5"/>
      <c r="P728" s="91"/>
    </row>
    <row r="729" spans="4:16" s="4" customFormat="1" x14ac:dyDescent="0.25">
      <c r="D729" s="91"/>
      <c r="E729" s="5"/>
      <c r="F729" s="91"/>
      <c r="G729" s="5"/>
      <c r="I729" s="5"/>
      <c r="K729" s="5"/>
      <c r="L729" s="91"/>
      <c r="M729" s="5"/>
      <c r="N729" s="91"/>
      <c r="O729" s="5"/>
      <c r="P729" s="91"/>
    </row>
    <row r="730" spans="4:16" s="4" customFormat="1" x14ac:dyDescent="0.25">
      <c r="D730" s="91"/>
      <c r="E730" s="5"/>
      <c r="F730" s="91"/>
      <c r="G730" s="5"/>
      <c r="I730" s="5"/>
      <c r="K730" s="5"/>
      <c r="L730" s="91"/>
      <c r="M730" s="5"/>
      <c r="N730" s="91"/>
      <c r="O730" s="5"/>
      <c r="P730" s="91"/>
    </row>
    <row r="731" spans="4:16" s="4" customFormat="1" x14ac:dyDescent="0.25">
      <c r="D731" s="91"/>
      <c r="E731" s="5"/>
      <c r="F731" s="91"/>
      <c r="G731" s="5"/>
      <c r="I731" s="5"/>
      <c r="K731" s="5"/>
      <c r="L731" s="91"/>
      <c r="M731" s="5"/>
      <c r="N731" s="91"/>
      <c r="O731" s="5"/>
      <c r="P731" s="91"/>
    </row>
    <row r="732" spans="4:16" s="4" customFormat="1" x14ac:dyDescent="0.25">
      <c r="D732" s="91"/>
      <c r="E732" s="5"/>
      <c r="F732" s="91"/>
      <c r="G732" s="5"/>
      <c r="I732" s="5"/>
      <c r="K732" s="5"/>
      <c r="L732" s="91"/>
      <c r="M732" s="5"/>
      <c r="N732" s="91"/>
      <c r="O732" s="5"/>
      <c r="P732" s="91"/>
    </row>
    <row r="733" spans="4:16" s="4" customFormat="1" x14ac:dyDescent="0.25">
      <c r="D733" s="91"/>
      <c r="E733" s="5"/>
      <c r="F733" s="91"/>
      <c r="G733" s="5"/>
      <c r="I733" s="5"/>
      <c r="K733" s="5"/>
      <c r="L733" s="91"/>
      <c r="M733" s="5"/>
      <c r="N733" s="91"/>
      <c r="O733" s="5"/>
      <c r="P733" s="91"/>
    </row>
    <row r="734" spans="4:16" s="4" customFormat="1" x14ac:dyDescent="0.25">
      <c r="D734" s="91"/>
      <c r="E734" s="5"/>
      <c r="F734" s="91"/>
      <c r="G734" s="5"/>
      <c r="I734" s="5"/>
      <c r="K734" s="5"/>
      <c r="L734" s="91"/>
      <c r="M734" s="5"/>
      <c r="N734" s="91"/>
      <c r="O734" s="5"/>
      <c r="P734" s="91"/>
    </row>
    <row r="735" spans="4:16" s="4" customFormat="1" x14ac:dyDescent="0.25">
      <c r="D735" s="91"/>
      <c r="E735" s="5"/>
      <c r="F735" s="91"/>
      <c r="G735" s="5"/>
      <c r="I735" s="5"/>
      <c r="K735" s="5"/>
      <c r="L735" s="91"/>
      <c r="M735" s="5"/>
      <c r="N735" s="91"/>
      <c r="O735" s="5"/>
      <c r="P735" s="91"/>
    </row>
    <row r="736" spans="4:16" s="4" customFormat="1" x14ac:dyDescent="0.25">
      <c r="D736" s="91"/>
      <c r="E736" s="5"/>
      <c r="F736" s="91"/>
      <c r="G736" s="5"/>
      <c r="I736" s="5"/>
      <c r="K736" s="5"/>
      <c r="L736" s="91"/>
      <c r="M736" s="5"/>
      <c r="N736" s="91"/>
      <c r="O736" s="5"/>
      <c r="P736" s="91"/>
    </row>
    <row r="737" spans="4:16" s="4" customFormat="1" x14ac:dyDescent="0.25">
      <c r="D737" s="91"/>
      <c r="E737" s="5"/>
      <c r="F737" s="91"/>
      <c r="G737" s="5"/>
      <c r="I737" s="5"/>
      <c r="K737" s="5"/>
      <c r="L737" s="91"/>
      <c r="M737" s="5"/>
      <c r="N737" s="91"/>
      <c r="O737" s="5"/>
      <c r="P737" s="91"/>
    </row>
    <row r="738" spans="4:16" s="4" customFormat="1" x14ac:dyDescent="0.25">
      <c r="D738" s="91"/>
      <c r="E738" s="5"/>
      <c r="F738" s="91"/>
      <c r="G738" s="5"/>
      <c r="I738" s="5"/>
      <c r="K738" s="5"/>
      <c r="L738" s="91"/>
      <c r="M738" s="5"/>
      <c r="N738" s="91"/>
      <c r="O738" s="5"/>
      <c r="P738" s="91"/>
    </row>
    <row r="739" spans="4:16" s="4" customFormat="1" x14ac:dyDescent="0.25">
      <c r="D739" s="91"/>
      <c r="E739" s="5"/>
      <c r="F739" s="91"/>
      <c r="G739" s="5"/>
      <c r="I739" s="5"/>
      <c r="K739" s="5"/>
      <c r="L739" s="91"/>
      <c r="M739" s="5"/>
      <c r="N739" s="91"/>
      <c r="O739" s="5"/>
      <c r="P739" s="91"/>
    </row>
    <row r="740" spans="4:16" s="4" customFormat="1" x14ac:dyDescent="0.25">
      <c r="D740" s="91"/>
      <c r="E740" s="5"/>
      <c r="F740" s="91"/>
      <c r="G740" s="5"/>
      <c r="I740" s="5"/>
      <c r="K740" s="5"/>
      <c r="L740" s="91"/>
      <c r="M740" s="5"/>
      <c r="N740" s="91"/>
      <c r="O740" s="5"/>
      <c r="P740" s="91"/>
    </row>
    <row r="741" spans="4:16" s="4" customFormat="1" x14ac:dyDescent="0.25">
      <c r="D741" s="91"/>
      <c r="E741" s="5"/>
      <c r="F741" s="91"/>
      <c r="G741" s="5"/>
      <c r="I741" s="5"/>
      <c r="K741" s="5"/>
      <c r="L741" s="91"/>
      <c r="M741" s="5"/>
      <c r="N741" s="91"/>
      <c r="O741" s="5"/>
      <c r="P741" s="91"/>
    </row>
    <row r="742" spans="4:16" s="4" customFormat="1" x14ac:dyDescent="0.25">
      <c r="D742" s="91"/>
      <c r="E742" s="5"/>
      <c r="F742" s="91"/>
      <c r="G742" s="5"/>
      <c r="I742" s="5"/>
      <c r="K742" s="5"/>
      <c r="L742" s="91"/>
      <c r="M742" s="5"/>
      <c r="N742" s="91"/>
      <c r="O742" s="5"/>
      <c r="P742" s="91"/>
    </row>
    <row r="743" spans="4:16" s="4" customFormat="1" x14ac:dyDescent="0.25">
      <c r="D743" s="91"/>
      <c r="E743" s="5"/>
      <c r="F743" s="91"/>
      <c r="G743" s="5"/>
      <c r="I743" s="5"/>
      <c r="K743" s="5"/>
      <c r="L743" s="91"/>
      <c r="M743" s="5"/>
      <c r="N743" s="91"/>
      <c r="O743" s="5"/>
      <c r="P743" s="91"/>
    </row>
    <row r="744" spans="4:16" s="4" customFormat="1" x14ac:dyDescent="0.25">
      <c r="D744" s="91"/>
      <c r="E744" s="5"/>
      <c r="F744" s="91"/>
      <c r="G744" s="5"/>
      <c r="I744" s="5"/>
      <c r="K744" s="5"/>
      <c r="L744" s="91"/>
      <c r="M744" s="5"/>
      <c r="N744" s="91"/>
      <c r="O744" s="5"/>
      <c r="P744" s="91"/>
    </row>
    <row r="745" spans="4:16" s="4" customFormat="1" x14ac:dyDescent="0.25">
      <c r="D745" s="91"/>
      <c r="E745" s="5"/>
      <c r="F745" s="91"/>
      <c r="G745" s="5"/>
      <c r="I745" s="5"/>
      <c r="K745" s="5"/>
      <c r="L745" s="91"/>
      <c r="M745" s="5"/>
      <c r="N745" s="91"/>
      <c r="O745" s="5"/>
      <c r="P745" s="91"/>
    </row>
    <row r="746" spans="4:16" s="4" customFormat="1" x14ac:dyDescent="0.25">
      <c r="D746" s="91"/>
      <c r="E746" s="5"/>
      <c r="F746" s="91"/>
      <c r="G746" s="5"/>
      <c r="I746" s="5"/>
      <c r="K746" s="5"/>
      <c r="L746" s="91"/>
      <c r="M746" s="5"/>
      <c r="N746" s="91"/>
      <c r="O746" s="5"/>
      <c r="P746" s="91"/>
    </row>
    <row r="747" spans="4:16" s="4" customFormat="1" x14ac:dyDescent="0.25">
      <c r="D747" s="91"/>
      <c r="E747" s="5"/>
      <c r="F747" s="91"/>
      <c r="G747" s="5"/>
      <c r="I747" s="5"/>
      <c r="K747" s="5"/>
      <c r="L747" s="91"/>
      <c r="M747" s="5"/>
      <c r="N747" s="91"/>
      <c r="O747" s="5"/>
      <c r="P747" s="91"/>
    </row>
    <row r="748" spans="4:16" s="4" customFormat="1" x14ac:dyDescent="0.25">
      <c r="D748" s="91"/>
      <c r="E748" s="5"/>
      <c r="F748" s="91"/>
      <c r="G748" s="5"/>
      <c r="I748" s="5"/>
      <c r="K748" s="5"/>
      <c r="L748" s="91"/>
      <c r="M748" s="5"/>
      <c r="N748" s="91"/>
      <c r="O748" s="5"/>
      <c r="P748" s="91"/>
    </row>
    <row r="749" spans="4:16" s="4" customFormat="1" x14ac:dyDescent="0.25">
      <c r="D749" s="91"/>
      <c r="E749" s="5"/>
      <c r="F749" s="91"/>
      <c r="G749" s="5"/>
      <c r="I749" s="5"/>
      <c r="K749" s="5"/>
      <c r="L749" s="91"/>
      <c r="M749" s="5"/>
      <c r="N749" s="91"/>
      <c r="O749" s="5"/>
      <c r="P749" s="91"/>
    </row>
    <row r="750" spans="4:16" s="4" customFormat="1" x14ac:dyDescent="0.25">
      <c r="D750" s="91"/>
      <c r="E750" s="5"/>
      <c r="F750" s="91"/>
      <c r="G750" s="5"/>
      <c r="I750" s="5"/>
      <c r="K750" s="5"/>
      <c r="L750" s="91"/>
      <c r="M750" s="5"/>
      <c r="N750" s="91"/>
      <c r="O750" s="5"/>
      <c r="P750" s="91"/>
    </row>
    <row r="751" spans="4:16" s="4" customFormat="1" x14ac:dyDescent="0.25">
      <c r="D751" s="91"/>
      <c r="E751" s="5"/>
      <c r="F751" s="91"/>
      <c r="G751" s="5"/>
      <c r="I751" s="5"/>
      <c r="K751" s="5"/>
      <c r="L751" s="91"/>
      <c r="M751" s="5"/>
      <c r="N751" s="91"/>
      <c r="O751" s="5"/>
      <c r="P751" s="91"/>
    </row>
    <row r="752" spans="4:16" s="4" customFormat="1" x14ac:dyDescent="0.25">
      <c r="D752" s="91"/>
      <c r="E752" s="5"/>
      <c r="F752" s="91"/>
      <c r="G752" s="5"/>
      <c r="I752" s="5"/>
      <c r="K752" s="5"/>
      <c r="L752" s="91"/>
      <c r="M752" s="5"/>
      <c r="N752" s="91"/>
      <c r="O752" s="5"/>
      <c r="P752" s="91"/>
    </row>
    <row r="753" spans="4:16" s="4" customFormat="1" x14ac:dyDescent="0.25">
      <c r="D753" s="91"/>
      <c r="E753" s="5"/>
      <c r="F753" s="91"/>
      <c r="G753" s="5"/>
      <c r="I753" s="5"/>
      <c r="K753" s="5"/>
      <c r="L753" s="91"/>
      <c r="M753" s="5"/>
      <c r="N753" s="91"/>
      <c r="O753" s="5"/>
      <c r="P753" s="91"/>
    </row>
    <row r="754" spans="4:16" s="4" customFormat="1" x14ac:dyDescent="0.25">
      <c r="D754" s="91"/>
      <c r="E754" s="5"/>
      <c r="F754" s="91"/>
      <c r="G754" s="5"/>
      <c r="I754" s="5"/>
      <c r="K754" s="5"/>
      <c r="L754" s="91"/>
      <c r="M754" s="5"/>
      <c r="N754" s="91"/>
      <c r="O754" s="5"/>
      <c r="P754" s="91"/>
    </row>
    <row r="755" spans="4:16" s="4" customFormat="1" x14ac:dyDescent="0.25">
      <c r="D755" s="91"/>
      <c r="E755" s="5"/>
      <c r="F755" s="91"/>
      <c r="G755" s="5"/>
      <c r="I755" s="5"/>
      <c r="K755" s="5"/>
      <c r="L755" s="91"/>
      <c r="M755" s="5"/>
      <c r="N755" s="91"/>
      <c r="O755" s="5"/>
      <c r="P755" s="91"/>
    </row>
    <row r="756" spans="4:16" s="4" customFormat="1" x14ac:dyDescent="0.25">
      <c r="D756" s="91"/>
      <c r="E756" s="5"/>
      <c r="F756" s="91"/>
      <c r="G756" s="5"/>
      <c r="I756" s="5"/>
      <c r="K756" s="5"/>
      <c r="L756" s="91"/>
      <c r="M756" s="5"/>
      <c r="N756" s="91"/>
      <c r="O756" s="5"/>
      <c r="P756" s="91"/>
    </row>
    <row r="757" spans="4:16" s="4" customFormat="1" x14ac:dyDescent="0.25">
      <c r="D757" s="91"/>
      <c r="E757" s="5"/>
      <c r="F757" s="91"/>
      <c r="G757" s="5"/>
      <c r="I757" s="5"/>
      <c r="K757" s="5"/>
      <c r="L757" s="91"/>
      <c r="M757" s="5"/>
      <c r="N757" s="91"/>
      <c r="O757" s="5"/>
      <c r="P757" s="91"/>
    </row>
    <row r="758" spans="4:16" s="4" customFormat="1" x14ac:dyDescent="0.25">
      <c r="D758" s="91"/>
      <c r="E758" s="5"/>
      <c r="F758" s="91"/>
      <c r="G758" s="5"/>
      <c r="I758" s="5"/>
      <c r="K758" s="5"/>
      <c r="L758" s="91"/>
      <c r="M758" s="5"/>
      <c r="N758" s="91"/>
      <c r="O758" s="5"/>
      <c r="P758" s="91"/>
    </row>
    <row r="759" spans="4:16" s="4" customFormat="1" x14ac:dyDescent="0.25">
      <c r="D759" s="91"/>
      <c r="E759" s="5"/>
      <c r="F759" s="91"/>
      <c r="G759" s="5"/>
      <c r="I759" s="5"/>
      <c r="K759" s="5"/>
      <c r="L759" s="91"/>
      <c r="M759" s="5"/>
      <c r="N759" s="91"/>
      <c r="O759" s="5"/>
      <c r="P759" s="91"/>
    </row>
    <row r="760" spans="4:16" s="4" customFormat="1" x14ac:dyDescent="0.25">
      <c r="D760" s="91"/>
      <c r="E760" s="5"/>
      <c r="F760" s="91"/>
      <c r="G760" s="5"/>
      <c r="I760" s="5"/>
      <c r="K760" s="5"/>
      <c r="L760" s="91"/>
      <c r="M760" s="5"/>
      <c r="N760" s="91"/>
      <c r="O760" s="5"/>
      <c r="P760" s="91"/>
    </row>
    <row r="761" spans="4:16" s="4" customFormat="1" x14ac:dyDescent="0.25">
      <c r="D761" s="91"/>
      <c r="E761" s="5"/>
      <c r="F761" s="91"/>
      <c r="G761" s="5"/>
      <c r="I761" s="5"/>
      <c r="K761" s="5"/>
      <c r="L761" s="91"/>
      <c r="M761" s="5"/>
      <c r="N761" s="91"/>
      <c r="O761" s="5"/>
      <c r="P761" s="91"/>
    </row>
    <row r="762" spans="4:16" s="4" customFormat="1" x14ac:dyDescent="0.25">
      <c r="D762" s="91"/>
      <c r="E762" s="5"/>
      <c r="F762" s="91"/>
      <c r="G762" s="5"/>
      <c r="I762" s="5"/>
      <c r="K762" s="5"/>
      <c r="L762" s="91"/>
      <c r="M762" s="5"/>
      <c r="N762" s="91"/>
      <c r="O762" s="5"/>
      <c r="P762" s="91"/>
    </row>
    <row r="763" spans="4:16" s="4" customFormat="1" x14ac:dyDescent="0.25">
      <c r="D763" s="91"/>
      <c r="E763" s="5"/>
      <c r="F763" s="91"/>
      <c r="G763" s="5"/>
      <c r="I763" s="5"/>
      <c r="K763" s="5"/>
      <c r="L763" s="91"/>
      <c r="M763" s="5"/>
      <c r="N763" s="91"/>
      <c r="O763" s="5"/>
      <c r="P763" s="91"/>
    </row>
    <row r="764" spans="4:16" s="4" customFormat="1" x14ac:dyDescent="0.25">
      <c r="D764" s="91"/>
      <c r="E764" s="5"/>
      <c r="F764" s="91"/>
      <c r="G764" s="5"/>
      <c r="I764" s="5"/>
      <c r="K764" s="5"/>
      <c r="L764" s="91"/>
      <c r="M764" s="5"/>
      <c r="N764" s="91"/>
      <c r="O764" s="5"/>
      <c r="P764" s="91"/>
    </row>
    <row r="765" spans="4:16" s="4" customFormat="1" x14ac:dyDescent="0.25">
      <c r="D765" s="91"/>
      <c r="E765" s="5"/>
      <c r="F765" s="91"/>
      <c r="G765" s="5"/>
      <c r="I765" s="5"/>
      <c r="K765" s="5"/>
      <c r="L765" s="91"/>
      <c r="M765" s="5"/>
      <c r="N765" s="91"/>
      <c r="O765" s="5"/>
      <c r="P765" s="91"/>
    </row>
    <row r="766" spans="4:16" s="4" customFormat="1" x14ac:dyDescent="0.25">
      <c r="D766" s="91"/>
      <c r="E766" s="5"/>
      <c r="F766" s="91"/>
      <c r="G766" s="5"/>
      <c r="I766" s="5"/>
      <c r="K766" s="5"/>
      <c r="L766" s="91"/>
      <c r="M766" s="5"/>
      <c r="N766" s="91"/>
      <c r="O766" s="5"/>
      <c r="P766" s="91"/>
    </row>
    <row r="767" spans="4:16" s="4" customFormat="1" x14ac:dyDescent="0.25">
      <c r="D767" s="91"/>
      <c r="E767" s="5"/>
      <c r="F767" s="91"/>
      <c r="G767" s="5"/>
      <c r="I767" s="5"/>
      <c r="K767" s="5"/>
      <c r="L767" s="91"/>
      <c r="M767" s="5"/>
      <c r="N767" s="91"/>
      <c r="O767" s="5"/>
      <c r="P767" s="91"/>
    </row>
    <row r="768" spans="4:16" s="4" customFormat="1" x14ac:dyDescent="0.25">
      <c r="D768" s="91"/>
      <c r="E768" s="5"/>
      <c r="F768" s="91"/>
      <c r="G768" s="5"/>
      <c r="I768" s="5"/>
      <c r="K768" s="5"/>
      <c r="L768" s="91"/>
      <c r="M768" s="5"/>
      <c r="N768" s="91"/>
      <c r="O768" s="5"/>
      <c r="P768" s="91"/>
    </row>
    <row r="769" spans="4:16" s="4" customFormat="1" x14ac:dyDescent="0.25">
      <c r="D769" s="91"/>
      <c r="E769" s="5"/>
      <c r="F769" s="91"/>
      <c r="G769" s="5"/>
      <c r="I769" s="5"/>
      <c r="K769" s="5"/>
      <c r="L769" s="91"/>
      <c r="M769" s="5"/>
      <c r="N769" s="91"/>
      <c r="O769" s="5"/>
      <c r="P769" s="91"/>
    </row>
    <row r="770" spans="4:16" s="4" customFormat="1" x14ac:dyDescent="0.25">
      <c r="D770" s="91"/>
      <c r="E770" s="5"/>
      <c r="F770" s="91"/>
      <c r="G770" s="5"/>
      <c r="I770" s="5"/>
      <c r="K770" s="5"/>
      <c r="L770" s="91"/>
      <c r="M770" s="5"/>
      <c r="N770" s="91"/>
      <c r="O770" s="5"/>
      <c r="P770" s="91"/>
    </row>
    <row r="771" spans="4:16" s="4" customFormat="1" x14ac:dyDescent="0.25">
      <c r="D771" s="91"/>
      <c r="E771" s="5"/>
      <c r="F771" s="91"/>
      <c r="G771" s="5"/>
      <c r="I771" s="5"/>
      <c r="K771" s="5"/>
      <c r="L771" s="91"/>
      <c r="M771" s="5"/>
      <c r="N771" s="91"/>
      <c r="O771" s="5"/>
      <c r="P771" s="91"/>
    </row>
    <row r="772" spans="4:16" s="4" customFormat="1" x14ac:dyDescent="0.25">
      <c r="D772" s="91"/>
      <c r="E772" s="5"/>
      <c r="F772" s="91"/>
      <c r="G772" s="5"/>
      <c r="I772" s="5"/>
      <c r="K772" s="5"/>
      <c r="L772" s="91"/>
      <c r="M772" s="5"/>
      <c r="N772" s="91"/>
      <c r="O772" s="5"/>
      <c r="P772" s="91"/>
    </row>
    <row r="773" spans="4:16" s="4" customFormat="1" x14ac:dyDescent="0.25">
      <c r="D773" s="91"/>
      <c r="E773" s="5"/>
      <c r="F773" s="91"/>
      <c r="G773" s="5"/>
      <c r="I773" s="5"/>
      <c r="K773" s="5"/>
      <c r="L773" s="91"/>
      <c r="M773" s="5"/>
      <c r="N773" s="91"/>
      <c r="O773" s="5"/>
      <c r="P773" s="91"/>
    </row>
    <row r="774" spans="4:16" s="4" customFormat="1" x14ac:dyDescent="0.25">
      <c r="D774" s="91"/>
      <c r="E774" s="5"/>
      <c r="F774" s="91"/>
      <c r="G774" s="5"/>
      <c r="I774" s="5"/>
      <c r="K774" s="5"/>
      <c r="L774" s="91"/>
      <c r="M774" s="5"/>
      <c r="N774" s="91"/>
      <c r="O774" s="5"/>
      <c r="P774" s="91"/>
    </row>
    <row r="775" spans="4:16" s="4" customFormat="1" x14ac:dyDescent="0.25">
      <c r="D775" s="91"/>
      <c r="E775" s="5"/>
      <c r="F775" s="91"/>
      <c r="G775" s="5"/>
      <c r="I775" s="5"/>
      <c r="K775" s="5"/>
      <c r="L775" s="91"/>
      <c r="M775" s="5"/>
      <c r="N775" s="91"/>
      <c r="O775" s="5"/>
      <c r="P775" s="91"/>
    </row>
    <row r="776" spans="4:16" s="4" customFormat="1" x14ac:dyDescent="0.25">
      <c r="D776" s="91"/>
      <c r="E776" s="5"/>
      <c r="F776" s="91"/>
      <c r="G776" s="5"/>
      <c r="I776" s="5"/>
      <c r="K776" s="5"/>
      <c r="L776" s="91"/>
      <c r="M776" s="5"/>
      <c r="N776" s="91"/>
      <c r="O776" s="5"/>
      <c r="P776" s="91"/>
    </row>
    <row r="777" spans="4:16" s="4" customFormat="1" x14ac:dyDescent="0.25">
      <c r="D777" s="91"/>
      <c r="E777" s="5"/>
      <c r="F777" s="91"/>
      <c r="G777" s="5"/>
      <c r="I777" s="5"/>
      <c r="K777" s="5"/>
      <c r="L777" s="91"/>
      <c r="M777" s="5"/>
      <c r="N777" s="91"/>
      <c r="O777" s="5"/>
      <c r="P777" s="91"/>
    </row>
    <row r="778" spans="4:16" s="4" customFormat="1" x14ac:dyDescent="0.25">
      <c r="D778" s="91"/>
      <c r="E778" s="5"/>
      <c r="F778" s="91"/>
      <c r="G778" s="5"/>
      <c r="I778" s="5"/>
      <c r="K778" s="5"/>
      <c r="L778" s="91"/>
      <c r="M778" s="5"/>
      <c r="N778" s="91"/>
      <c r="O778" s="5"/>
      <c r="P778" s="91"/>
    </row>
    <row r="779" spans="4:16" s="4" customFormat="1" x14ac:dyDescent="0.25">
      <c r="D779" s="91"/>
      <c r="E779" s="5"/>
      <c r="F779" s="91"/>
      <c r="G779" s="5"/>
      <c r="I779" s="5"/>
      <c r="K779" s="5"/>
      <c r="L779" s="91"/>
      <c r="M779" s="5"/>
      <c r="N779" s="91"/>
      <c r="O779" s="5"/>
      <c r="P779" s="91"/>
    </row>
    <row r="780" spans="4:16" s="4" customFormat="1" x14ac:dyDescent="0.25">
      <c r="D780" s="91"/>
      <c r="E780" s="5"/>
      <c r="F780" s="91"/>
      <c r="G780" s="5"/>
      <c r="I780" s="5"/>
      <c r="K780" s="5"/>
      <c r="L780" s="91"/>
      <c r="M780" s="5"/>
      <c r="N780" s="91"/>
      <c r="O780" s="5"/>
      <c r="P780" s="91"/>
    </row>
    <row r="781" spans="4:16" s="4" customFormat="1" x14ac:dyDescent="0.25">
      <c r="D781" s="91"/>
      <c r="E781" s="5"/>
      <c r="F781" s="91"/>
      <c r="G781" s="5"/>
      <c r="I781" s="5"/>
      <c r="K781" s="5"/>
      <c r="L781" s="91"/>
      <c r="M781" s="5"/>
      <c r="N781" s="91"/>
      <c r="O781" s="5"/>
      <c r="P781" s="91"/>
    </row>
    <row r="782" spans="4:16" s="4" customFormat="1" x14ac:dyDescent="0.25">
      <c r="D782" s="91"/>
      <c r="E782" s="5"/>
      <c r="F782" s="91"/>
      <c r="G782" s="5"/>
      <c r="I782" s="5"/>
      <c r="K782" s="5"/>
      <c r="L782" s="91"/>
      <c r="M782" s="5"/>
      <c r="N782" s="91"/>
      <c r="O782" s="5"/>
      <c r="P782" s="91"/>
    </row>
    <row r="783" spans="4:16" s="4" customFormat="1" x14ac:dyDescent="0.25">
      <c r="D783" s="91"/>
      <c r="E783" s="5"/>
      <c r="F783" s="91"/>
      <c r="G783" s="5"/>
      <c r="I783" s="5"/>
      <c r="K783" s="5"/>
      <c r="L783" s="91"/>
      <c r="M783" s="5"/>
      <c r="N783" s="91"/>
      <c r="O783" s="5"/>
      <c r="P783" s="91"/>
    </row>
    <row r="784" spans="4:16" s="4" customFormat="1" x14ac:dyDescent="0.25">
      <c r="D784" s="91"/>
      <c r="E784" s="5"/>
      <c r="F784" s="91"/>
      <c r="G784" s="5"/>
      <c r="I784" s="5"/>
      <c r="K784" s="5"/>
      <c r="L784" s="91"/>
      <c r="M784" s="5"/>
      <c r="N784" s="91"/>
      <c r="O784" s="5"/>
      <c r="P784" s="91"/>
    </row>
    <row r="785" spans="4:16" s="4" customFormat="1" x14ac:dyDescent="0.25">
      <c r="D785" s="91"/>
      <c r="E785" s="5"/>
      <c r="F785" s="91"/>
      <c r="G785" s="5"/>
      <c r="I785" s="5"/>
      <c r="K785" s="5"/>
      <c r="L785" s="91"/>
      <c r="M785" s="5"/>
      <c r="N785" s="91"/>
      <c r="O785" s="5"/>
      <c r="P785" s="91"/>
    </row>
    <row r="786" spans="4:16" s="4" customFormat="1" x14ac:dyDescent="0.25">
      <c r="D786" s="91"/>
      <c r="E786" s="5"/>
      <c r="F786" s="91"/>
      <c r="G786" s="5"/>
      <c r="I786" s="5"/>
      <c r="K786" s="5"/>
      <c r="L786" s="91"/>
      <c r="M786" s="5"/>
      <c r="N786" s="91"/>
      <c r="O786" s="5"/>
      <c r="P786" s="91"/>
    </row>
    <row r="787" spans="4:16" s="4" customFormat="1" x14ac:dyDescent="0.25">
      <c r="D787" s="91"/>
      <c r="E787" s="5"/>
      <c r="F787" s="91"/>
      <c r="G787" s="5"/>
      <c r="I787" s="5"/>
      <c r="K787" s="5"/>
      <c r="L787" s="91"/>
      <c r="M787" s="5"/>
      <c r="N787" s="91"/>
      <c r="O787" s="5"/>
      <c r="P787" s="91"/>
    </row>
    <row r="788" spans="4:16" s="4" customFormat="1" x14ac:dyDescent="0.25">
      <c r="D788" s="91"/>
      <c r="E788" s="5"/>
      <c r="F788" s="91"/>
      <c r="G788" s="5"/>
      <c r="I788" s="5"/>
      <c r="K788" s="5"/>
      <c r="L788" s="91"/>
      <c r="M788" s="5"/>
      <c r="N788" s="91"/>
      <c r="O788" s="5"/>
      <c r="P788" s="91"/>
    </row>
    <row r="789" spans="4:16" s="4" customFormat="1" x14ac:dyDescent="0.25">
      <c r="D789" s="91"/>
      <c r="E789" s="5"/>
      <c r="F789" s="91"/>
      <c r="G789" s="5"/>
      <c r="I789" s="5"/>
      <c r="K789" s="5"/>
      <c r="L789" s="91"/>
      <c r="M789" s="5"/>
      <c r="N789" s="91"/>
      <c r="O789" s="5"/>
      <c r="P789" s="91"/>
    </row>
    <row r="790" spans="4:16" s="4" customFormat="1" x14ac:dyDescent="0.25">
      <c r="D790" s="91"/>
      <c r="E790" s="5"/>
      <c r="F790" s="91"/>
      <c r="G790" s="5"/>
      <c r="I790" s="5"/>
      <c r="K790" s="5"/>
      <c r="L790" s="91"/>
      <c r="M790" s="5"/>
      <c r="N790" s="91"/>
      <c r="O790" s="5"/>
      <c r="P790" s="91"/>
    </row>
    <row r="791" spans="4:16" s="4" customFormat="1" x14ac:dyDescent="0.25">
      <c r="D791" s="91"/>
      <c r="E791" s="5"/>
      <c r="F791" s="91"/>
      <c r="G791" s="5"/>
      <c r="I791" s="5"/>
      <c r="K791" s="5"/>
      <c r="L791" s="91"/>
      <c r="M791" s="5"/>
      <c r="N791" s="91"/>
      <c r="O791" s="5"/>
      <c r="P791" s="91"/>
    </row>
    <row r="792" spans="4:16" s="4" customFormat="1" x14ac:dyDescent="0.25">
      <c r="D792" s="91"/>
      <c r="E792" s="5"/>
      <c r="F792" s="91"/>
      <c r="G792" s="5"/>
      <c r="I792" s="5"/>
      <c r="K792" s="5"/>
      <c r="L792" s="91"/>
      <c r="M792" s="5"/>
      <c r="N792" s="91"/>
      <c r="O792" s="5"/>
      <c r="P792" s="91"/>
    </row>
    <row r="793" spans="4:16" s="4" customFormat="1" x14ac:dyDescent="0.25">
      <c r="D793" s="91"/>
      <c r="E793" s="5"/>
      <c r="F793" s="91"/>
      <c r="G793" s="5"/>
      <c r="I793" s="5"/>
      <c r="K793" s="5"/>
      <c r="L793" s="91"/>
      <c r="M793" s="5"/>
      <c r="N793" s="91"/>
      <c r="O793" s="5"/>
      <c r="P793" s="91"/>
    </row>
    <row r="794" spans="4:16" s="4" customFormat="1" x14ac:dyDescent="0.25">
      <c r="D794" s="91"/>
      <c r="E794" s="5"/>
      <c r="F794" s="91"/>
      <c r="G794" s="5"/>
      <c r="I794" s="5"/>
      <c r="K794" s="5"/>
      <c r="L794" s="91"/>
      <c r="M794" s="5"/>
      <c r="N794" s="91"/>
      <c r="O794" s="5"/>
      <c r="P794" s="91"/>
    </row>
    <row r="795" spans="4:16" s="4" customFormat="1" x14ac:dyDescent="0.25">
      <c r="D795" s="91"/>
      <c r="E795" s="5"/>
      <c r="F795" s="91"/>
      <c r="G795" s="5"/>
      <c r="I795" s="5"/>
      <c r="K795" s="5"/>
      <c r="L795" s="91"/>
      <c r="M795" s="5"/>
      <c r="N795" s="91"/>
      <c r="O795" s="5"/>
      <c r="P795" s="91"/>
    </row>
    <row r="796" spans="4:16" s="4" customFormat="1" x14ac:dyDescent="0.25">
      <c r="D796" s="91"/>
      <c r="E796" s="5"/>
      <c r="F796" s="91"/>
      <c r="G796" s="5"/>
      <c r="I796" s="5"/>
      <c r="K796" s="5"/>
      <c r="L796" s="91"/>
      <c r="M796" s="5"/>
      <c r="N796" s="91"/>
      <c r="O796" s="5"/>
      <c r="P796" s="91"/>
    </row>
    <row r="797" spans="4:16" s="4" customFormat="1" x14ac:dyDescent="0.25">
      <c r="D797" s="91"/>
      <c r="E797" s="5"/>
      <c r="F797" s="91"/>
      <c r="G797" s="5"/>
      <c r="I797" s="5"/>
      <c r="K797" s="5"/>
      <c r="L797" s="91"/>
      <c r="M797" s="5"/>
      <c r="N797" s="91"/>
      <c r="O797" s="5"/>
      <c r="P797" s="91"/>
    </row>
    <row r="798" spans="4:16" s="4" customFormat="1" x14ac:dyDescent="0.25">
      <c r="D798" s="91"/>
      <c r="E798" s="5"/>
      <c r="F798" s="91"/>
      <c r="G798" s="5"/>
      <c r="I798" s="5"/>
      <c r="K798" s="5"/>
      <c r="L798" s="91"/>
      <c r="M798" s="5"/>
      <c r="N798" s="91"/>
      <c r="O798" s="5"/>
      <c r="P798" s="91"/>
    </row>
    <row r="799" spans="4:16" s="4" customFormat="1" x14ac:dyDescent="0.25">
      <c r="D799" s="91"/>
      <c r="E799" s="5"/>
      <c r="F799" s="91"/>
      <c r="G799" s="5"/>
      <c r="I799" s="5"/>
      <c r="K799" s="5"/>
      <c r="L799" s="91"/>
      <c r="M799" s="5"/>
      <c r="N799" s="91"/>
      <c r="O799" s="5"/>
      <c r="P799" s="91"/>
    </row>
    <row r="800" spans="4:16" s="4" customFormat="1" x14ac:dyDescent="0.25">
      <c r="D800" s="91"/>
      <c r="E800" s="5"/>
      <c r="F800" s="91"/>
      <c r="G800" s="5"/>
      <c r="I800" s="5"/>
      <c r="K800" s="5"/>
      <c r="L800" s="91"/>
      <c r="M800" s="5"/>
      <c r="N800" s="91"/>
      <c r="O800" s="5"/>
      <c r="P800" s="91"/>
    </row>
    <row r="801" spans="4:16" s="4" customFormat="1" x14ac:dyDescent="0.25">
      <c r="D801" s="91"/>
      <c r="E801" s="5"/>
      <c r="F801" s="91"/>
      <c r="G801" s="5"/>
      <c r="I801" s="5"/>
      <c r="K801" s="5"/>
      <c r="L801" s="91"/>
      <c r="M801" s="5"/>
      <c r="N801" s="91"/>
      <c r="O801" s="5"/>
      <c r="P801" s="91"/>
    </row>
    <row r="802" spans="4:16" s="4" customFormat="1" x14ac:dyDescent="0.25">
      <c r="D802" s="91"/>
      <c r="E802" s="5"/>
      <c r="F802" s="91"/>
      <c r="G802" s="5"/>
      <c r="I802" s="5"/>
      <c r="K802" s="5"/>
      <c r="L802" s="91"/>
      <c r="M802" s="5"/>
      <c r="N802" s="91"/>
      <c r="O802" s="5"/>
      <c r="P802" s="91"/>
    </row>
    <row r="803" spans="4:16" s="4" customFormat="1" x14ac:dyDescent="0.25">
      <c r="D803" s="91"/>
      <c r="E803" s="5"/>
      <c r="F803" s="91"/>
      <c r="G803" s="5"/>
      <c r="I803" s="5"/>
      <c r="K803" s="5"/>
      <c r="L803" s="91"/>
      <c r="M803" s="5"/>
      <c r="N803" s="91"/>
      <c r="O803" s="5"/>
      <c r="P803" s="91"/>
    </row>
    <row r="804" spans="4:16" s="4" customFormat="1" x14ac:dyDescent="0.25">
      <c r="D804" s="91"/>
      <c r="E804" s="5"/>
      <c r="F804" s="91"/>
      <c r="G804" s="5"/>
      <c r="I804" s="5"/>
      <c r="K804" s="5"/>
      <c r="L804" s="91"/>
      <c r="M804" s="5"/>
      <c r="N804" s="91"/>
      <c r="O804" s="5"/>
      <c r="P804" s="91"/>
    </row>
    <row r="805" spans="4:16" s="4" customFormat="1" x14ac:dyDescent="0.25">
      <c r="D805" s="91"/>
      <c r="E805" s="5"/>
      <c r="F805" s="91"/>
      <c r="G805" s="5"/>
      <c r="I805" s="5"/>
      <c r="K805" s="5"/>
      <c r="L805" s="91"/>
      <c r="M805" s="5"/>
      <c r="N805" s="91"/>
      <c r="O805" s="5"/>
      <c r="P805" s="91"/>
    </row>
    <row r="806" spans="4:16" s="4" customFormat="1" x14ac:dyDescent="0.25">
      <c r="D806" s="91"/>
      <c r="E806" s="5"/>
      <c r="F806" s="91"/>
      <c r="G806" s="5"/>
      <c r="I806" s="5"/>
      <c r="K806" s="5"/>
      <c r="L806" s="91"/>
      <c r="M806" s="5"/>
      <c r="N806" s="91"/>
      <c r="O806" s="5"/>
      <c r="P806" s="91"/>
    </row>
    <row r="807" spans="4:16" s="4" customFormat="1" x14ac:dyDescent="0.25">
      <c r="D807" s="91"/>
      <c r="E807" s="5"/>
      <c r="F807" s="91"/>
      <c r="G807" s="5"/>
      <c r="I807" s="5"/>
      <c r="K807" s="5"/>
      <c r="L807" s="91"/>
      <c r="M807" s="5"/>
      <c r="N807" s="91"/>
      <c r="O807" s="5"/>
      <c r="P807" s="91"/>
    </row>
    <row r="808" spans="4:16" s="4" customFormat="1" x14ac:dyDescent="0.25">
      <c r="D808" s="91"/>
      <c r="E808" s="5"/>
      <c r="F808" s="91"/>
      <c r="G808" s="5"/>
      <c r="I808" s="5"/>
      <c r="K808" s="5"/>
      <c r="L808" s="91"/>
      <c r="M808" s="5"/>
      <c r="N808" s="91"/>
      <c r="O808" s="5"/>
      <c r="P808" s="91"/>
    </row>
    <row r="809" spans="4:16" s="4" customFormat="1" x14ac:dyDescent="0.25">
      <c r="D809" s="91"/>
      <c r="E809" s="5"/>
      <c r="F809" s="91"/>
      <c r="G809" s="5"/>
      <c r="I809" s="5"/>
      <c r="K809" s="5"/>
      <c r="L809" s="91"/>
      <c r="M809" s="5"/>
      <c r="N809" s="91"/>
      <c r="O809" s="5"/>
      <c r="P809" s="91"/>
    </row>
    <row r="810" spans="4:16" s="4" customFormat="1" x14ac:dyDescent="0.25">
      <c r="D810" s="91"/>
      <c r="E810" s="5"/>
      <c r="F810" s="91"/>
      <c r="G810" s="5"/>
      <c r="I810" s="5"/>
      <c r="K810" s="5"/>
      <c r="L810" s="91"/>
      <c r="M810" s="5"/>
      <c r="N810" s="91"/>
      <c r="O810" s="5"/>
      <c r="P810" s="91"/>
    </row>
    <row r="811" spans="4:16" s="4" customFormat="1" x14ac:dyDescent="0.25">
      <c r="D811" s="91"/>
      <c r="E811" s="5"/>
      <c r="F811" s="91"/>
      <c r="G811" s="5"/>
      <c r="I811" s="5"/>
      <c r="K811" s="5"/>
      <c r="L811" s="91"/>
      <c r="M811" s="5"/>
      <c r="N811" s="91"/>
      <c r="O811" s="5"/>
      <c r="P811" s="91"/>
    </row>
    <row r="812" spans="4:16" s="4" customFormat="1" x14ac:dyDescent="0.25">
      <c r="D812" s="91"/>
      <c r="E812" s="5"/>
      <c r="F812" s="91"/>
      <c r="G812" s="5"/>
      <c r="I812" s="5"/>
      <c r="K812" s="5"/>
      <c r="L812" s="91"/>
      <c r="M812" s="5"/>
      <c r="N812" s="91"/>
      <c r="O812" s="5"/>
      <c r="P812" s="91"/>
    </row>
    <row r="813" spans="4:16" s="4" customFormat="1" x14ac:dyDescent="0.25">
      <c r="D813" s="91"/>
      <c r="E813" s="5"/>
      <c r="F813" s="91"/>
      <c r="G813" s="5"/>
      <c r="I813" s="5"/>
      <c r="K813" s="5"/>
      <c r="L813" s="91"/>
      <c r="M813" s="5"/>
      <c r="N813" s="91"/>
      <c r="O813" s="5"/>
      <c r="P813" s="91"/>
    </row>
    <row r="814" spans="4:16" s="4" customFormat="1" x14ac:dyDescent="0.25">
      <c r="D814" s="91"/>
      <c r="E814" s="5"/>
      <c r="F814" s="91"/>
      <c r="G814" s="5"/>
      <c r="I814" s="5"/>
      <c r="K814" s="5"/>
      <c r="L814" s="91"/>
      <c r="M814" s="5"/>
      <c r="N814" s="91"/>
      <c r="O814" s="5"/>
      <c r="P814" s="91"/>
    </row>
    <row r="815" spans="4:16" s="4" customFormat="1" x14ac:dyDescent="0.25">
      <c r="D815" s="91"/>
      <c r="E815" s="5"/>
      <c r="F815" s="91"/>
      <c r="G815" s="5"/>
      <c r="I815" s="5"/>
      <c r="K815" s="5"/>
      <c r="L815" s="91"/>
      <c r="M815" s="5"/>
      <c r="N815" s="91"/>
      <c r="O815" s="5"/>
      <c r="P815" s="91"/>
    </row>
    <row r="816" spans="4:16" s="4" customFormat="1" x14ac:dyDescent="0.25">
      <c r="D816" s="91"/>
      <c r="E816" s="5"/>
      <c r="F816" s="91"/>
      <c r="G816" s="5"/>
      <c r="I816" s="5"/>
      <c r="K816" s="5"/>
      <c r="L816" s="91"/>
      <c r="M816" s="5"/>
      <c r="N816" s="91"/>
      <c r="O816" s="5"/>
      <c r="P816" s="91"/>
    </row>
    <row r="817" spans="4:16" s="4" customFormat="1" x14ac:dyDescent="0.25">
      <c r="D817" s="91"/>
      <c r="E817" s="5"/>
      <c r="F817" s="91"/>
      <c r="G817" s="5"/>
      <c r="I817" s="5"/>
      <c r="K817" s="5"/>
      <c r="L817" s="91"/>
      <c r="M817" s="5"/>
      <c r="N817" s="91"/>
      <c r="O817" s="5"/>
      <c r="P817" s="91"/>
    </row>
    <row r="818" spans="4:16" s="4" customFormat="1" x14ac:dyDescent="0.25">
      <c r="D818" s="91"/>
      <c r="E818" s="5"/>
      <c r="F818" s="91"/>
      <c r="G818" s="5"/>
      <c r="I818" s="5"/>
      <c r="K818" s="5"/>
      <c r="L818" s="91"/>
      <c r="M818" s="5"/>
      <c r="N818" s="91"/>
      <c r="O818" s="5"/>
      <c r="P818" s="91"/>
    </row>
    <row r="819" spans="4:16" s="4" customFormat="1" x14ac:dyDescent="0.25">
      <c r="D819" s="91"/>
      <c r="E819" s="5"/>
      <c r="F819" s="91"/>
      <c r="G819" s="5"/>
      <c r="I819" s="5"/>
      <c r="K819" s="5"/>
      <c r="L819" s="91"/>
      <c r="M819" s="5"/>
      <c r="N819" s="91"/>
      <c r="O819" s="5"/>
      <c r="P819" s="91"/>
    </row>
    <row r="820" spans="4:16" s="4" customFormat="1" x14ac:dyDescent="0.25">
      <c r="D820" s="91"/>
      <c r="E820" s="5"/>
      <c r="F820" s="91"/>
      <c r="G820" s="5"/>
      <c r="I820" s="5"/>
      <c r="K820" s="5"/>
      <c r="L820" s="91"/>
      <c r="M820" s="5"/>
      <c r="N820" s="91"/>
      <c r="O820" s="5"/>
      <c r="P820" s="91"/>
    </row>
    <row r="821" spans="4:16" s="4" customFormat="1" x14ac:dyDescent="0.25">
      <c r="D821" s="91"/>
      <c r="E821" s="5"/>
      <c r="F821" s="91"/>
      <c r="G821" s="5"/>
      <c r="I821" s="5"/>
      <c r="K821" s="5"/>
      <c r="L821" s="91"/>
      <c r="M821" s="5"/>
      <c r="N821" s="91"/>
      <c r="O821" s="5"/>
      <c r="P821" s="91"/>
    </row>
    <row r="822" spans="4:16" s="4" customFormat="1" x14ac:dyDescent="0.25">
      <c r="D822" s="91"/>
      <c r="E822" s="5"/>
      <c r="F822" s="91"/>
      <c r="G822" s="5"/>
      <c r="I822" s="5"/>
      <c r="K822" s="5"/>
      <c r="L822" s="91"/>
      <c r="M822" s="5"/>
      <c r="N822" s="91"/>
      <c r="O822" s="5"/>
      <c r="P822" s="91"/>
    </row>
    <row r="823" spans="4:16" s="4" customFormat="1" x14ac:dyDescent="0.25">
      <c r="D823" s="91"/>
      <c r="E823" s="5"/>
      <c r="F823" s="91"/>
      <c r="G823" s="5"/>
      <c r="I823" s="5"/>
      <c r="K823" s="5"/>
      <c r="L823" s="91"/>
      <c r="M823" s="5"/>
      <c r="N823" s="91"/>
      <c r="O823" s="5"/>
      <c r="P823" s="91"/>
    </row>
    <row r="824" spans="4:16" s="4" customFormat="1" x14ac:dyDescent="0.25">
      <c r="D824" s="91"/>
      <c r="E824" s="5"/>
      <c r="F824" s="91"/>
      <c r="G824" s="5"/>
      <c r="I824" s="5"/>
      <c r="K824" s="5"/>
      <c r="L824" s="91"/>
      <c r="M824" s="5"/>
      <c r="N824" s="91"/>
      <c r="O824" s="5"/>
      <c r="P824" s="91"/>
    </row>
    <row r="825" spans="4:16" s="4" customFormat="1" x14ac:dyDescent="0.25">
      <c r="D825" s="91"/>
      <c r="E825" s="5"/>
      <c r="F825" s="91"/>
      <c r="G825" s="5"/>
      <c r="I825" s="5"/>
      <c r="K825" s="5"/>
      <c r="L825" s="91"/>
      <c r="M825" s="5"/>
      <c r="N825" s="91"/>
      <c r="O825" s="5"/>
      <c r="P825" s="91"/>
    </row>
    <row r="826" spans="4:16" s="4" customFormat="1" x14ac:dyDescent="0.25">
      <c r="D826" s="91"/>
      <c r="E826" s="5"/>
      <c r="F826" s="91"/>
      <c r="G826" s="5"/>
      <c r="I826" s="5"/>
      <c r="K826" s="5"/>
      <c r="L826" s="91"/>
      <c r="M826" s="5"/>
      <c r="N826" s="91"/>
      <c r="O826" s="5"/>
      <c r="P826" s="91"/>
    </row>
    <row r="827" spans="4:16" s="4" customFormat="1" x14ac:dyDescent="0.25">
      <c r="D827" s="91"/>
      <c r="E827" s="5"/>
      <c r="F827" s="91"/>
      <c r="G827" s="5"/>
      <c r="I827" s="5"/>
      <c r="K827" s="5"/>
      <c r="L827" s="91"/>
      <c r="M827" s="5"/>
      <c r="N827" s="91"/>
      <c r="O827" s="5"/>
      <c r="P827" s="91"/>
    </row>
    <row r="828" spans="4:16" s="4" customFormat="1" x14ac:dyDescent="0.25">
      <c r="D828" s="91"/>
      <c r="E828" s="5"/>
      <c r="F828" s="91"/>
      <c r="G828" s="5"/>
      <c r="I828" s="5"/>
      <c r="K828" s="5"/>
      <c r="L828" s="91"/>
      <c r="M828" s="5"/>
      <c r="N828" s="91"/>
      <c r="O828" s="5"/>
      <c r="P828" s="91"/>
    </row>
    <row r="829" spans="4:16" s="4" customFormat="1" x14ac:dyDescent="0.25">
      <c r="D829" s="91"/>
      <c r="E829" s="5"/>
      <c r="F829" s="91"/>
      <c r="G829" s="5"/>
      <c r="I829" s="5"/>
      <c r="K829" s="5"/>
      <c r="L829" s="91"/>
      <c r="M829" s="5"/>
      <c r="N829" s="91"/>
      <c r="O829" s="5"/>
      <c r="P829" s="91"/>
    </row>
    <row r="830" spans="4:16" s="4" customFormat="1" x14ac:dyDescent="0.25">
      <c r="D830" s="91"/>
      <c r="E830" s="5"/>
      <c r="F830" s="91"/>
      <c r="G830" s="5"/>
      <c r="I830" s="5"/>
      <c r="K830" s="5"/>
      <c r="L830" s="91"/>
      <c r="M830" s="5"/>
      <c r="N830" s="91"/>
      <c r="O830" s="5"/>
      <c r="P830" s="91"/>
    </row>
    <row r="831" spans="4:16" s="4" customFormat="1" x14ac:dyDescent="0.25">
      <c r="D831" s="91"/>
      <c r="E831" s="5"/>
      <c r="F831" s="91"/>
      <c r="G831" s="5"/>
      <c r="I831" s="5"/>
      <c r="K831" s="5"/>
      <c r="L831" s="91"/>
      <c r="M831" s="5"/>
      <c r="N831" s="91"/>
      <c r="O831" s="5"/>
      <c r="P831" s="91"/>
    </row>
    <row r="832" spans="4:16" s="4" customFormat="1" x14ac:dyDescent="0.25">
      <c r="D832" s="91"/>
      <c r="E832" s="5"/>
      <c r="F832" s="91"/>
      <c r="G832" s="5"/>
      <c r="I832" s="5"/>
      <c r="K832" s="5"/>
      <c r="L832" s="91"/>
      <c r="M832" s="5"/>
      <c r="N832" s="91"/>
      <c r="O832" s="5"/>
      <c r="P832" s="91"/>
    </row>
    <row r="833" spans="4:16" s="4" customFormat="1" x14ac:dyDescent="0.25">
      <c r="D833" s="91"/>
      <c r="E833" s="5"/>
      <c r="F833" s="91"/>
      <c r="G833" s="5"/>
      <c r="I833" s="5"/>
      <c r="K833" s="5"/>
      <c r="L833" s="91"/>
      <c r="M833" s="5"/>
      <c r="N833" s="91"/>
      <c r="O833" s="5"/>
      <c r="P833" s="91"/>
    </row>
    <row r="834" spans="4:16" s="4" customFormat="1" x14ac:dyDescent="0.25">
      <c r="D834" s="91"/>
      <c r="E834" s="5"/>
      <c r="F834" s="91"/>
      <c r="G834" s="5"/>
      <c r="I834" s="5"/>
      <c r="K834" s="5"/>
      <c r="L834" s="91"/>
      <c r="M834" s="5"/>
      <c r="N834" s="91"/>
      <c r="O834" s="5"/>
      <c r="P834" s="91"/>
    </row>
    <row r="835" spans="4:16" s="4" customFormat="1" x14ac:dyDescent="0.25">
      <c r="D835" s="91"/>
      <c r="E835" s="5"/>
      <c r="F835" s="91"/>
      <c r="G835" s="5"/>
      <c r="I835" s="5"/>
      <c r="K835" s="5"/>
      <c r="L835" s="91"/>
      <c r="M835" s="5"/>
      <c r="N835" s="91"/>
      <c r="O835" s="5"/>
      <c r="P835" s="91"/>
    </row>
    <row r="836" spans="4:16" s="4" customFormat="1" x14ac:dyDescent="0.25">
      <c r="D836" s="91"/>
      <c r="E836" s="5"/>
      <c r="F836" s="91"/>
      <c r="G836" s="5"/>
      <c r="I836" s="5"/>
      <c r="K836" s="5"/>
      <c r="L836" s="91"/>
      <c r="M836" s="5"/>
      <c r="N836" s="91"/>
      <c r="O836" s="5"/>
      <c r="P836" s="91"/>
    </row>
    <row r="837" spans="4:16" s="4" customFormat="1" x14ac:dyDescent="0.25">
      <c r="D837" s="91"/>
      <c r="E837" s="5"/>
      <c r="F837" s="91"/>
      <c r="G837" s="5"/>
      <c r="I837" s="5"/>
      <c r="K837" s="5"/>
      <c r="L837" s="91"/>
      <c r="M837" s="5"/>
      <c r="N837" s="91"/>
      <c r="O837" s="5"/>
      <c r="P837" s="91"/>
    </row>
    <row r="838" spans="4:16" s="4" customFormat="1" x14ac:dyDescent="0.25">
      <c r="D838" s="91"/>
      <c r="E838" s="5"/>
      <c r="F838" s="91"/>
      <c r="G838" s="5"/>
      <c r="I838" s="5"/>
      <c r="K838" s="5"/>
      <c r="L838" s="91"/>
      <c r="M838" s="5"/>
      <c r="N838" s="91"/>
      <c r="O838" s="5"/>
      <c r="P838" s="91"/>
    </row>
    <row r="839" spans="4:16" s="4" customFormat="1" x14ac:dyDescent="0.25">
      <c r="D839" s="91"/>
      <c r="E839" s="5"/>
      <c r="F839" s="91"/>
      <c r="G839" s="5"/>
      <c r="I839" s="5"/>
      <c r="K839" s="5"/>
      <c r="L839" s="91"/>
      <c r="M839" s="5"/>
      <c r="N839" s="91"/>
      <c r="O839" s="5"/>
      <c r="P839" s="91"/>
    </row>
    <row r="840" spans="4:16" s="4" customFormat="1" x14ac:dyDescent="0.25">
      <c r="D840" s="91"/>
      <c r="E840" s="5"/>
      <c r="F840" s="91"/>
      <c r="G840" s="5"/>
      <c r="I840" s="5"/>
      <c r="K840" s="5"/>
      <c r="L840" s="91"/>
      <c r="M840" s="5"/>
      <c r="N840" s="91"/>
      <c r="O840" s="5"/>
      <c r="P840" s="91"/>
    </row>
    <row r="841" spans="4:16" s="4" customFormat="1" x14ac:dyDescent="0.25">
      <c r="D841" s="91"/>
      <c r="E841" s="5"/>
      <c r="F841" s="91"/>
      <c r="G841" s="5"/>
      <c r="I841" s="5"/>
      <c r="K841" s="5"/>
      <c r="L841" s="91"/>
      <c r="M841" s="5"/>
      <c r="N841" s="91"/>
      <c r="O841" s="5"/>
      <c r="P841" s="91"/>
    </row>
    <row r="842" spans="4:16" s="4" customFormat="1" x14ac:dyDescent="0.25">
      <c r="D842" s="91"/>
      <c r="E842" s="5"/>
      <c r="F842" s="91"/>
      <c r="G842" s="5"/>
      <c r="I842" s="5"/>
      <c r="K842" s="5"/>
      <c r="L842" s="91"/>
      <c r="M842" s="5"/>
      <c r="N842" s="91"/>
      <c r="O842" s="5"/>
      <c r="P842" s="91"/>
    </row>
    <row r="843" spans="4:16" s="4" customFormat="1" x14ac:dyDescent="0.25">
      <c r="D843" s="91"/>
      <c r="E843" s="5"/>
      <c r="F843" s="91"/>
      <c r="G843" s="5"/>
      <c r="I843" s="5"/>
      <c r="K843" s="5"/>
      <c r="L843" s="91"/>
      <c r="M843" s="5"/>
      <c r="N843" s="91"/>
      <c r="O843" s="5"/>
      <c r="P843" s="91"/>
    </row>
    <row r="844" spans="4:16" s="4" customFormat="1" x14ac:dyDescent="0.25">
      <c r="D844" s="91"/>
      <c r="E844" s="5"/>
      <c r="F844" s="91"/>
      <c r="G844" s="5"/>
      <c r="I844" s="5"/>
      <c r="K844" s="5"/>
      <c r="L844" s="91"/>
      <c r="M844" s="5"/>
      <c r="N844" s="91"/>
      <c r="O844" s="5"/>
      <c r="P844" s="91"/>
    </row>
    <row r="845" spans="4:16" s="4" customFormat="1" x14ac:dyDescent="0.25">
      <c r="D845" s="91"/>
      <c r="E845" s="5"/>
      <c r="F845" s="91"/>
      <c r="G845" s="5"/>
      <c r="I845" s="5"/>
      <c r="K845" s="5"/>
      <c r="L845" s="91"/>
      <c r="M845" s="5"/>
      <c r="N845" s="91"/>
      <c r="O845" s="5"/>
      <c r="P845" s="91"/>
    </row>
    <row r="846" spans="4:16" s="4" customFormat="1" x14ac:dyDescent="0.25">
      <c r="D846" s="91"/>
      <c r="E846" s="5"/>
      <c r="F846" s="91"/>
      <c r="G846" s="5"/>
      <c r="I846" s="5"/>
      <c r="K846" s="5"/>
      <c r="L846" s="91"/>
      <c r="M846" s="5"/>
      <c r="N846" s="91"/>
      <c r="O846" s="5"/>
      <c r="P846" s="91"/>
    </row>
    <row r="847" spans="4:16" s="4" customFormat="1" x14ac:dyDescent="0.25">
      <c r="D847" s="91"/>
      <c r="E847" s="5"/>
      <c r="F847" s="91"/>
      <c r="G847" s="5"/>
      <c r="I847" s="5"/>
      <c r="K847" s="5"/>
      <c r="L847" s="91"/>
      <c r="M847" s="5"/>
      <c r="N847" s="91"/>
      <c r="O847" s="5"/>
      <c r="P847" s="91"/>
    </row>
    <row r="848" spans="4:16" s="4" customFormat="1" x14ac:dyDescent="0.25">
      <c r="D848" s="91"/>
      <c r="E848" s="5"/>
      <c r="F848" s="91"/>
      <c r="G848" s="5"/>
      <c r="I848" s="5"/>
      <c r="K848" s="5"/>
      <c r="L848" s="91"/>
      <c r="M848" s="5"/>
      <c r="N848" s="91"/>
      <c r="O848" s="5"/>
      <c r="P848" s="91"/>
    </row>
    <row r="849" spans="4:16" s="4" customFormat="1" x14ac:dyDescent="0.25">
      <c r="D849" s="91"/>
      <c r="E849" s="5"/>
      <c r="F849" s="91"/>
      <c r="G849" s="5"/>
      <c r="I849" s="5"/>
      <c r="K849" s="5"/>
      <c r="L849" s="91"/>
      <c r="M849" s="5"/>
      <c r="N849" s="91"/>
      <c r="O849" s="5"/>
      <c r="P849" s="91"/>
    </row>
    <row r="850" spans="4:16" s="4" customFormat="1" x14ac:dyDescent="0.25">
      <c r="D850" s="91"/>
      <c r="E850" s="5"/>
      <c r="F850" s="91"/>
      <c r="G850" s="5"/>
      <c r="I850" s="5"/>
      <c r="K850" s="5"/>
      <c r="L850" s="91"/>
      <c r="M850" s="5"/>
      <c r="N850" s="91"/>
      <c r="O850" s="5"/>
      <c r="P850" s="91"/>
    </row>
    <row r="851" spans="4:16" s="4" customFormat="1" x14ac:dyDescent="0.25">
      <c r="D851" s="91"/>
      <c r="E851" s="5"/>
      <c r="F851" s="91"/>
      <c r="G851" s="5"/>
      <c r="I851" s="5"/>
      <c r="K851" s="5"/>
      <c r="L851" s="91"/>
      <c r="M851" s="5"/>
      <c r="N851" s="91"/>
      <c r="O851" s="5"/>
      <c r="P851" s="91"/>
    </row>
    <row r="852" spans="4:16" s="4" customFormat="1" x14ac:dyDescent="0.25">
      <c r="D852" s="91"/>
      <c r="E852" s="5"/>
      <c r="F852" s="91"/>
      <c r="G852" s="5"/>
      <c r="I852" s="5"/>
      <c r="K852" s="5"/>
      <c r="L852" s="91"/>
      <c r="M852" s="5"/>
      <c r="N852" s="91"/>
      <c r="O852" s="5"/>
      <c r="P852" s="91"/>
    </row>
    <row r="853" spans="4:16" s="4" customFormat="1" x14ac:dyDescent="0.25">
      <c r="D853" s="91"/>
      <c r="E853" s="5"/>
      <c r="F853" s="91"/>
      <c r="G853" s="5"/>
      <c r="I853" s="5"/>
      <c r="K853" s="5"/>
      <c r="L853" s="91"/>
      <c r="M853" s="5"/>
      <c r="N853" s="91"/>
      <c r="O853" s="5"/>
      <c r="P853" s="91"/>
    </row>
    <row r="854" spans="4:16" s="4" customFormat="1" x14ac:dyDescent="0.25">
      <c r="D854" s="91"/>
      <c r="E854" s="5"/>
      <c r="F854" s="91"/>
      <c r="G854" s="5"/>
      <c r="I854" s="5"/>
      <c r="K854" s="5"/>
      <c r="L854" s="91"/>
      <c r="M854" s="5"/>
      <c r="N854" s="91"/>
      <c r="O854" s="5"/>
      <c r="P854" s="91"/>
    </row>
    <row r="855" spans="4:16" s="4" customFormat="1" x14ac:dyDescent="0.25">
      <c r="D855" s="91"/>
      <c r="E855" s="5"/>
      <c r="F855" s="91"/>
      <c r="G855" s="5"/>
      <c r="I855" s="5"/>
      <c r="K855" s="5"/>
      <c r="L855" s="91"/>
      <c r="M855" s="5"/>
      <c r="N855" s="91"/>
      <c r="O855" s="5"/>
      <c r="P855" s="91"/>
    </row>
    <row r="856" spans="4:16" s="4" customFormat="1" x14ac:dyDescent="0.25">
      <c r="D856" s="91"/>
      <c r="E856" s="5"/>
      <c r="F856" s="91"/>
      <c r="G856" s="5"/>
      <c r="I856" s="5"/>
      <c r="K856" s="5"/>
      <c r="L856" s="91"/>
      <c r="M856" s="5"/>
      <c r="N856" s="91"/>
      <c r="O856" s="5"/>
      <c r="P856" s="91"/>
    </row>
    <row r="857" spans="4:16" s="4" customFormat="1" x14ac:dyDescent="0.25">
      <c r="D857" s="91"/>
      <c r="E857" s="5"/>
      <c r="F857" s="91"/>
      <c r="G857" s="5"/>
      <c r="I857" s="5"/>
      <c r="K857" s="5"/>
      <c r="L857" s="91"/>
      <c r="M857" s="5"/>
      <c r="N857" s="91"/>
      <c r="O857" s="5"/>
      <c r="P857" s="91"/>
    </row>
    <row r="858" spans="4:16" s="4" customFormat="1" x14ac:dyDescent="0.25">
      <c r="D858" s="91"/>
      <c r="E858" s="5"/>
      <c r="F858" s="91"/>
      <c r="G858" s="5"/>
      <c r="I858" s="5"/>
      <c r="K858" s="5"/>
      <c r="L858" s="91"/>
      <c r="M858" s="5"/>
      <c r="N858" s="91"/>
      <c r="O858" s="5"/>
      <c r="P858" s="91"/>
    </row>
    <row r="859" spans="4:16" s="4" customFormat="1" x14ac:dyDescent="0.25">
      <c r="D859" s="91"/>
      <c r="E859" s="5"/>
      <c r="F859" s="91"/>
      <c r="G859" s="5"/>
      <c r="I859" s="5"/>
      <c r="K859" s="5"/>
      <c r="L859" s="91"/>
      <c r="M859" s="5"/>
      <c r="N859" s="91"/>
      <c r="O859" s="5"/>
      <c r="P859" s="91"/>
    </row>
    <row r="860" spans="4:16" s="4" customFormat="1" x14ac:dyDescent="0.25">
      <c r="D860" s="91"/>
      <c r="E860" s="5"/>
      <c r="F860" s="91"/>
      <c r="G860" s="5"/>
      <c r="I860" s="5"/>
      <c r="K860" s="5"/>
      <c r="L860" s="91"/>
      <c r="M860" s="5"/>
      <c r="N860" s="91"/>
      <c r="O860" s="5"/>
      <c r="P860" s="91"/>
    </row>
    <row r="861" spans="4:16" s="4" customFormat="1" x14ac:dyDescent="0.25">
      <c r="D861" s="91"/>
      <c r="E861" s="5"/>
      <c r="F861" s="91"/>
      <c r="G861" s="5"/>
      <c r="I861" s="5"/>
      <c r="K861" s="5"/>
      <c r="L861" s="91"/>
      <c r="M861" s="5"/>
      <c r="N861" s="91"/>
      <c r="O861" s="5"/>
      <c r="P861" s="91"/>
    </row>
    <row r="862" spans="4:16" s="4" customFormat="1" x14ac:dyDescent="0.25">
      <c r="D862" s="91"/>
      <c r="E862" s="5"/>
      <c r="F862" s="91"/>
      <c r="G862" s="5"/>
      <c r="I862" s="5"/>
      <c r="K862" s="5"/>
      <c r="L862" s="91"/>
      <c r="M862" s="5"/>
      <c r="N862" s="91"/>
      <c r="O862" s="5"/>
      <c r="P862" s="91"/>
    </row>
    <row r="863" spans="4:16" s="4" customFormat="1" x14ac:dyDescent="0.25">
      <c r="D863" s="91"/>
      <c r="E863" s="5"/>
      <c r="F863" s="91"/>
      <c r="G863" s="5"/>
      <c r="I863" s="5"/>
      <c r="K863" s="5"/>
      <c r="L863" s="91"/>
      <c r="M863" s="5"/>
      <c r="N863" s="91"/>
      <c r="O863" s="5"/>
      <c r="P863" s="91"/>
    </row>
    <row r="864" spans="4:16" s="4" customFormat="1" x14ac:dyDescent="0.25">
      <c r="D864" s="91"/>
      <c r="E864" s="5"/>
      <c r="F864" s="91"/>
      <c r="G864" s="5"/>
      <c r="I864" s="5"/>
      <c r="K864" s="5"/>
      <c r="L864" s="91"/>
      <c r="M864" s="5"/>
      <c r="N864" s="91"/>
      <c r="O864" s="5"/>
      <c r="P864" s="91"/>
    </row>
    <row r="865" spans="4:16" s="4" customFormat="1" x14ac:dyDescent="0.25">
      <c r="D865" s="91"/>
      <c r="E865" s="5"/>
      <c r="F865" s="91"/>
      <c r="G865" s="5"/>
      <c r="I865" s="5"/>
      <c r="K865" s="5"/>
      <c r="L865" s="91"/>
      <c r="M865" s="5"/>
      <c r="N865" s="91"/>
      <c r="O865" s="5"/>
      <c r="P865" s="91"/>
    </row>
    <row r="866" spans="4:16" s="4" customFormat="1" x14ac:dyDescent="0.25">
      <c r="D866" s="91"/>
      <c r="E866" s="5"/>
      <c r="F866" s="91"/>
      <c r="G866" s="5"/>
      <c r="I866" s="5"/>
      <c r="K866" s="5"/>
      <c r="L866" s="91"/>
      <c r="M866" s="5"/>
      <c r="N866" s="91"/>
      <c r="O866" s="5"/>
      <c r="P866" s="91"/>
    </row>
    <row r="867" spans="4:16" s="4" customFormat="1" x14ac:dyDescent="0.25">
      <c r="D867" s="91"/>
      <c r="E867" s="5"/>
      <c r="F867" s="91"/>
      <c r="G867" s="5"/>
      <c r="I867" s="5"/>
      <c r="K867" s="5"/>
      <c r="L867" s="91"/>
      <c r="M867" s="5"/>
      <c r="N867" s="91"/>
      <c r="O867" s="5"/>
      <c r="P867" s="91"/>
    </row>
    <row r="868" spans="4:16" s="4" customFormat="1" x14ac:dyDescent="0.25">
      <c r="D868" s="91"/>
      <c r="E868" s="5"/>
      <c r="F868" s="91"/>
      <c r="G868" s="5"/>
      <c r="I868" s="5"/>
      <c r="K868" s="5"/>
      <c r="L868" s="91"/>
      <c r="M868" s="5"/>
      <c r="N868" s="91"/>
      <c r="O868" s="5"/>
      <c r="P868" s="91"/>
    </row>
    <row r="869" spans="4:16" s="4" customFormat="1" x14ac:dyDescent="0.25">
      <c r="D869" s="91"/>
      <c r="E869" s="5"/>
      <c r="F869" s="91"/>
      <c r="G869" s="5"/>
      <c r="I869" s="5"/>
      <c r="K869" s="5"/>
      <c r="L869" s="91"/>
      <c r="M869" s="5"/>
      <c r="N869" s="91"/>
      <c r="O869" s="5"/>
      <c r="P869" s="91"/>
    </row>
    <row r="870" spans="4:16" s="4" customFormat="1" x14ac:dyDescent="0.25">
      <c r="D870" s="91"/>
      <c r="E870" s="5"/>
      <c r="F870" s="91"/>
      <c r="G870" s="5"/>
      <c r="I870" s="5"/>
      <c r="K870" s="5"/>
      <c r="L870" s="91"/>
      <c r="M870" s="5"/>
      <c r="N870" s="91"/>
      <c r="O870" s="5"/>
      <c r="P870" s="91"/>
    </row>
    <row r="871" spans="4:16" s="4" customFormat="1" x14ac:dyDescent="0.25">
      <c r="D871" s="91"/>
      <c r="E871" s="5"/>
      <c r="F871" s="91"/>
      <c r="G871" s="5"/>
      <c r="I871" s="5"/>
      <c r="K871" s="5"/>
      <c r="L871" s="91"/>
      <c r="M871" s="5"/>
      <c r="N871" s="91"/>
      <c r="O871" s="5"/>
      <c r="P871" s="91"/>
    </row>
    <row r="872" spans="4:16" s="4" customFormat="1" x14ac:dyDescent="0.25">
      <c r="D872" s="91"/>
      <c r="E872" s="5"/>
      <c r="F872" s="91"/>
      <c r="G872" s="5"/>
      <c r="I872" s="5"/>
      <c r="K872" s="5"/>
      <c r="L872" s="91"/>
      <c r="M872" s="5"/>
      <c r="N872" s="91"/>
      <c r="O872" s="5"/>
      <c r="P872" s="91"/>
    </row>
    <row r="873" spans="4:16" s="4" customFormat="1" x14ac:dyDescent="0.25">
      <c r="D873" s="91"/>
      <c r="E873" s="5"/>
      <c r="F873" s="91"/>
      <c r="G873" s="5"/>
      <c r="I873" s="5"/>
      <c r="K873" s="5"/>
      <c r="L873" s="91"/>
      <c r="M873" s="5"/>
      <c r="N873" s="91"/>
      <c r="O873" s="5"/>
      <c r="P873" s="91"/>
    </row>
    <row r="874" spans="4:16" s="4" customFormat="1" x14ac:dyDescent="0.25">
      <c r="D874" s="91"/>
      <c r="E874" s="5"/>
      <c r="F874" s="91"/>
      <c r="G874" s="5"/>
      <c r="I874" s="5"/>
      <c r="K874" s="5"/>
      <c r="L874" s="91"/>
      <c r="M874" s="5"/>
      <c r="N874" s="91"/>
      <c r="O874" s="5"/>
      <c r="P874" s="91"/>
    </row>
    <row r="875" spans="4:16" s="4" customFormat="1" x14ac:dyDescent="0.25">
      <c r="D875" s="91"/>
      <c r="E875" s="5"/>
      <c r="F875" s="91"/>
      <c r="G875" s="5"/>
      <c r="I875" s="5"/>
      <c r="K875" s="5"/>
      <c r="L875" s="91"/>
      <c r="M875" s="5"/>
      <c r="N875" s="91"/>
      <c r="O875" s="5"/>
      <c r="P875" s="91"/>
    </row>
    <row r="876" spans="4:16" s="4" customFormat="1" x14ac:dyDescent="0.25">
      <c r="D876" s="91"/>
      <c r="E876" s="5"/>
      <c r="F876" s="91"/>
      <c r="G876" s="5"/>
      <c r="I876" s="5"/>
      <c r="K876" s="5"/>
      <c r="L876" s="91"/>
      <c r="M876" s="5"/>
      <c r="N876" s="91"/>
      <c r="O876" s="5"/>
      <c r="P876" s="91"/>
    </row>
    <row r="877" spans="4:16" s="4" customFormat="1" x14ac:dyDescent="0.25">
      <c r="D877" s="91"/>
      <c r="E877" s="5"/>
      <c r="F877" s="91"/>
      <c r="G877" s="5"/>
      <c r="I877" s="5"/>
      <c r="K877" s="5"/>
      <c r="L877" s="91"/>
      <c r="M877" s="5"/>
      <c r="N877" s="91"/>
      <c r="O877" s="5"/>
      <c r="P877" s="91"/>
    </row>
    <row r="878" spans="4:16" s="4" customFormat="1" x14ac:dyDescent="0.25">
      <c r="D878" s="91"/>
      <c r="E878" s="5"/>
      <c r="F878" s="91"/>
      <c r="G878" s="5"/>
      <c r="I878" s="5"/>
      <c r="K878" s="5"/>
      <c r="L878" s="91"/>
      <c r="M878" s="5"/>
      <c r="N878" s="91"/>
      <c r="O878" s="5"/>
      <c r="P878" s="91"/>
    </row>
    <row r="879" spans="4:16" s="4" customFormat="1" x14ac:dyDescent="0.25">
      <c r="D879" s="91"/>
      <c r="E879" s="5"/>
      <c r="F879" s="91"/>
      <c r="G879" s="5"/>
      <c r="I879" s="5"/>
      <c r="K879" s="5"/>
      <c r="L879" s="91"/>
      <c r="M879" s="5"/>
      <c r="N879" s="91"/>
      <c r="O879" s="5"/>
      <c r="P879" s="91"/>
    </row>
    <row r="880" spans="4:16" s="4" customFormat="1" x14ac:dyDescent="0.25">
      <c r="D880" s="91"/>
      <c r="E880" s="5"/>
      <c r="F880" s="91"/>
      <c r="G880" s="5"/>
      <c r="I880" s="5"/>
      <c r="K880" s="5"/>
      <c r="L880" s="91"/>
      <c r="M880" s="5"/>
      <c r="N880" s="91"/>
      <c r="O880" s="5"/>
      <c r="P880" s="91"/>
    </row>
    <row r="881" spans="4:16" s="4" customFormat="1" x14ac:dyDescent="0.25">
      <c r="D881" s="91"/>
      <c r="E881" s="5"/>
      <c r="F881" s="91"/>
      <c r="G881" s="5"/>
      <c r="I881" s="5"/>
      <c r="K881" s="5"/>
      <c r="L881" s="91"/>
      <c r="M881" s="5"/>
      <c r="N881" s="91"/>
      <c r="O881" s="5"/>
      <c r="P881" s="91"/>
    </row>
    <row r="882" spans="4:16" s="4" customFormat="1" x14ac:dyDescent="0.25">
      <c r="D882" s="91"/>
      <c r="E882" s="5"/>
      <c r="F882" s="91"/>
      <c r="G882" s="5"/>
      <c r="I882" s="5"/>
      <c r="K882" s="5"/>
      <c r="L882" s="91"/>
      <c r="M882" s="5"/>
      <c r="N882" s="91"/>
      <c r="O882" s="5"/>
      <c r="P882" s="91"/>
    </row>
    <row r="883" spans="4:16" s="4" customFormat="1" x14ac:dyDescent="0.25">
      <c r="D883" s="91"/>
      <c r="E883" s="5"/>
      <c r="F883" s="91"/>
      <c r="G883" s="5"/>
      <c r="I883" s="5"/>
      <c r="K883" s="5"/>
      <c r="L883" s="91"/>
      <c r="M883" s="5"/>
      <c r="N883" s="91"/>
      <c r="O883" s="5"/>
      <c r="P883" s="91"/>
    </row>
    <row r="884" spans="4:16" s="4" customFormat="1" x14ac:dyDescent="0.25">
      <c r="D884" s="91"/>
      <c r="E884" s="5"/>
      <c r="F884" s="91"/>
      <c r="G884" s="5"/>
      <c r="I884" s="5"/>
      <c r="K884" s="5"/>
      <c r="L884" s="91"/>
      <c r="M884" s="5"/>
      <c r="N884" s="91"/>
      <c r="O884" s="5"/>
      <c r="P884" s="91"/>
    </row>
    <row r="885" spans="4:16" s="4" customFormat="1" x14ac:dyDescent="0.25">
      <c r="D885" s="91"/>
      <c r="E885" s="5"/>
      <c r="F885" s="91"/>
      <c r="G885" s="5"/>
      <c r="I885" s="5"/>
      <c r="K885" s="5"/>
      <c r="L885" s="91"/>
      <c r="M885" s="5"/>
      <c r="N885" s="91"/>
      <c r="O885" s="5"/>
      <c r="P885" s="91"/>
    </row>
    <row r="886" spans="4:16" s="4" customFormat="1" x14ac:dyDescent="0.25">
      <c r="D886" s="91"/>
      <c r="E886" s="5"/>
      <c r="F886" s="91"/>
      <c r="G886" s="5"/>
      <c r="I886" s="5"/>
      <c r="K886" s="5"/>
      <c r="L886" s="91"/>
      <c r="M886" s="5"/>
      <c r="N886" s="91"/>
      <c r="O886" s="5"/>
      <c r="P886" s="91"/>
    </row>
    <row r="887" spans="4:16" s="4" customFormat="1" x14ac:dyDescent="0.25">
      <c r="D887" s="91"/>
      <c r="E887" s="5"/>
      <c r="F887" s="91"/>
      <c r="G887" s="5"/>
      <c r="I887" s="5"/>
      <c r="K887" s="5"/>
      <c r="L887" s="91"/>
      <c r="M887" s="5"/>
      <c r="N887" s="91"/>
      <c r="O887" s="5"/>
      <c r="P887" s="91"/>
    </row>
    <row r="888" spans="4:16" s="4" customFormat="1" x14ac:dyDescent="0.25">
      <c r="D888" s="91"/>
      <c r="E888" s="5"/>
      <c r="F888" s="91"/>
      <c r="G888" s="5"/>
      <c r="I888" s="5"/>
      <c r="K888" s="5"/>
      <c r="L888" s="91"/>
      <c r="M888" s="5"/>
      <c r="N888" s="91"/>
      <c r="O888" s="5"/>
      <c r="P888" s="91"/>
    </row>
    <row r="889" spans="4:16" s="4" customFormat="1" x14ac:dyDescent="0.25">
      <c r="D889" s="91"/>
      <c r="E889" s="5"/>
      <c r="F889" s="91"/>
      <c r="G889" s="5"/>
      <c r="I889" s="5"/>
      <c r="K889" s="5"/>
      <c r="L889" s="91"/>
      <c r="M889" s="5"/>
      <c r="N889" s="91"/>
      <c r="O889" s="5"/>
      <c r="P889" s="91"/>
    </row>
    <row r="890" spans="4:16" s="4" customFormat="1" x14ac:dyDescent="0.25">
      <c r="D890" s="91"/>
      <c r="E890" s="5"/>
      <c r="F890" s="91"/>
      <c r="G890" s="5"/>
      <c r="I890" s="5"/>
      <c r="K890" s="5"/>
      <c r="L890" s="91"/>
      <c r="M890" s="5"/>
      <c r="N890" s="91"/>
      <c r="O890" s="5"/>
      <c r="P890" s="91"/>
    </row>
    <row r="891" spans="4:16" s="4" customFormat="1" x14ac:dyDescent="0.25">
      <c r="D891" s="91"/>
      <c r="E891" s="5"/>
      <c r="F891" s="91"/>
      <c r="G891" s="5"/>
      <c r="I891" s="5"/>
      <c r="K891" s="5"/>
      <c r="L891" s="91"/>
      <c r="M891" s="5"/>
      <c r="N891" s="91"/>
      <c r="O891" s="5"/>
      <c r="P891" s="91"/>
    </row>
    <row r="892" spans="4:16" s="4" customFormat="1" x14ac:dyDescent="0.25">
      <c r="D892" s="91"/>
      <c r="E892" s="5"/>
      <c r="F892" s="91"/>
      <c r="G892" s="5"/>
      <c r="I892" s="5"/>
      <c r="K892" s="5"/>
      <c r="L892" s="91"/>
      <c r="M892" s="5"/>
      <c r="N892" s="91"/>
      <c r="O892" s="5"/>
      <c r="P892" s="91"/>
    </row>
    <row r="893" spans="4:16" s="4" customFormat="1" x14ac:dyDescent="0.25">
      <c r="D893" s="91"/>
      <c r="E893" s="5"/>
      <c r="F893" s="91"/>
      <c r="G893" s="5"/>
      <c r="I893" s="5"/>
      <c r="K893" s="5"/>
      <c r="L893" s="91"/>
      <c r="M893" s="5"/>
      <c r="N893" s="91"/>
      <c r="O893" s="5"/>
      <c r="P893" s="91"/>
    </row>
    <row r="894" spans="4:16" s="4" customFormat="1" x14ac:dyDescent="0.25">
      <c r="D894" s="91"/>
      <c r="E894" s="5"/>
      <c r="F894" s="91"/>
      <c r="G894" s="5"/>
      <c r="I894" s="5"/>
      <c r="K894" s="5"/>
      <c r="L894" s="91"/>
      <c r="M894" s="5"/>
      <c r="N894" s="91"/>
      <c r="O894" s="5"/>
      <c r="P894" s="91"/>
    </row>
    <row r="895" spans="4:16" s="4" customFormat="1" x14ac:dyDescent="0.25">
      <c r="D895" s="91"/>
      <c r="E895" s="5"/>
      <c r="F895" s="91"/>
      <c r="G895" s="5"/>
      <c r="I895" s="5"/>
      <c r="K895" s="5"/>
      <c r="L895" s="91"/>
      <c r="M895" s="5"/>
      <c r="N895" s="91"/>
      <c r="O895" s="5"/>
      <c r="P895" s="91"/>
    </row>
    <row r="896" spans="4:16" s="4" customFormat="1" x14ac:dyDescent="0.25">
      <c r="D896" s="91"/>
      <c r="E896" s="5"/>
      <c r="F896" s="91"/>
      <c r="G896" s="5"/>
      <c r="I896" s="5"/>
      <c r="K896" s="5"/>
      <c r="L896" s="91"/>
      <c r="M896" s="5"/>
      <c r="N896" s="91"/>
      <c r="O896" s="5"/>
      <c r="P896" s="91"/>
    </row>
    <row r="897" spans="4:16" s="4" customFormat="1" x14ac:dyDescent="0.25">
      <c r="D897" s="91"/>
      <c r="E897" s="5"/>
      <c r="F897" s="91"/>
      <c r="G897" s="5"/>
      <c r="I897" s="5"/>
      <c r="K897" s="5"/>
      <c r="L897" s="91"/>
      <c r="M897" s="5"/>
      <c r="N897" s="91"/>
      <c r="O897" s="5"/>
      <c r="P897" s="91"/>
    </row>
    <row r="898" spans="4:16" s="4" customFormat="1" x14ac:dyDescent="0.25">
      <c r="D898" s="91"/>
      <c r="E898" s="5"/>
      <c r="F898" s="91"/>
      <c r="G898" s="5"/>
      <c r="I898" s="5"/>
      <c r="K898" s="5"/>
      <c r="L898" s="91"/>
      <c r="M898" s="5"/>
      <c r="N898" s="91"/>
      <c r="O898" s="5"/>
      <c r="P898" s="91"/>
    </row>
    <row r="899" spans="4:16" s="4" customFormat="1" x14ac:dyDescent="0.25">
      <c r="D899" s="91"/>
      <c r="E899" s="5"/>
      <c r="F899" s="91"/>
      <c r="G899" s="5"/>
      <c r="I899" s="5"/>
      <c r="K899" s="5"/>
      <c r="L899" s="91"/>
      <c r="M899" s="5"/>
      <c r="N899" s="91"/>
      <c r="O899" s="5"/>
      <c r="P899" s="91"/>
    </row>
    <row r="900" spans="4:16" s="4" customFormat="1" x14ac:dyDescent="0.25">
      <c r="D900" s="91"/>
      <c r="E900" s="5"/>
      <c r="F900" s="91"/>
      <c r="G900" s="5"/>
      <c r="I900" s="5"/>
      <c r="K900" s="5"/>
      <c r="L900" s="91"/>
      <c r="M900" s="5"/>
      <c r="N900" s="91"/>
      <c r="O900" s="5"/>
      <c r="P900" s="91"/>
    </row>
    <row r="901" spans="4:16" s="4" customFormat="1" x14ac:dyDescent="0.25">
      <c r="D901" s="91"/>
      <c r="E901" s="5"/>
      <c r="F901" s="91"/>
      <c r="G901" s="5"/>
      <c r="I901" s="5"/>
      <c r="K901" s="5"/>
      <c r="L901" s="91"/>
      <c r="M901" s="5"/>
      <c r="N901" s="91"/>
      <c r="O901" s="5"/>
      <c r="P901" s="91"/>
    </row>
    <row r="902" spans="4:16" s="4" customFormat="1" x14ac:dyDescent="0.25">
      <c r="D902" s="91"/>
      <c r="E902" s="5"/>
      <c r="F902" s="91"/>
      <c r="G902" s="5"/>
      <c r="I902" s="5"/>
      <c r="K902" s="5"/>
      <c r="L902" s="91"/>
      <c r="M902" s="5"/>
      <c r="N902" s="91"/>
      <c r="O902" s="5"/>
      <c r="P902" s="91"/>
    </row>
    <row r="903" spans="4:16" s="4" customFormat="1" x14ac:dyDescent="0.25">
      <c r="D903" s="91"/>
      <c r="E903" s="5"/>
      <c r="F903" s="91"/>
      <c r="G903" s="5"/>
      <c r="I903" s="5"/>
      <c r="K903" s="5"/>
      <c r="L903" s="91"/>
      <c r="M903" s="5"/>
      <c r="N903" s="91"/>
      <c r="O903" s="5"/>
      <c r="P903" s="91"/>
    </row>
    <row r="904" spans="4:16" s="4" customFormat="1" x14ac:dyDescent="0.25">
      <c r="D904" s="91"/>
      <c r="E904" s="5"/>
      <c r="F904" s="91"/>
      <c r="G904" s="5"/>
      <c r="I904" s="5"/>
      <c r="K904" s="5"/>
      <c r="L904" s="91"/>
      <c r="M904" s="5"/>
      <c r="N904" s="91"/>
      <c r="O904" s="5"/>
      <c r="P904" s="91"/>
    </row>
    <row r="905" spans="4:16" s="4" customFormat="1" x14ac:dyDescent="0.25">
      <c r="D905" s="91"/>
      <c r="E905" s="5"/>
      <c r="F905" s="91"/>
      <c r="G905" s="5"/>
      <c r="I905" s="5"/>
      <c r="K905" s="5"/>
      <c r="L905" s="91"/>
      <c r="M905" s="5"/>
      <c r="N905" s="91"/>
      <c r="O905" s="5"/>
      <c r="P905" s="91"/>
    </row>
    <row r="906" spans="4:16" s="4" customFormat="1" x14ac:dyDescent="0.25">
      <c r="D906" s="91"/>
      <c r="E906" s="5"/>
      <c r="F906" s="91"/>
      <c r="G906" s="5"/>
      <c r="I906" s="5"/>
      <c r="K906" s="5"/>
      <c r="L906" s="91"/>
      <c r="M906" s="5"/>
      <c r="N906" s="91"/>
      <c r="O906" s="5"/>
      <c r="P906" s="91"/>
    </row>
    <row r="907" spans="4:16" s="4" customFormat="1" x14ac:dyDescent="0.25">
      <c r="D907" s="91"/>
      <c r="E907" s="5"/>
      <c r="F907" s="91"/>
      <c r="G907" s="5"/>
      <c r="I907" s="5"/>
      <c r="K907" s="5"/>
      <c r="L907" s="91"/>
      <c r="M907" s="5"/>
      <c r="N907" s="91"/>
      <c r="O907" s="5"/>
      <c r="P907" s="91"/>
    </row>
    <row r="908" spans="4:16" s="4" customFormat="1" x14ac:dyDescent="0.25">
      <c r="D908" s="91"/>
      <c r="E908" s="5"/>
      <c r="F908" s="91"/>
      <c r="G908" s="5"/>
      <c r="I908" s="5"/>
      <c r="K908" s="5"/>
      <c r="L908" s="91"/>
      <c r="M908" s="5"/>
      <c r="N908" s="91"/>
      <c r="O908" s="5"/>
      <c r="P908" s="91"/>
    </row>
    <row r="909" spans="4:16" s="4" customFormat="1" x14ac:dyDescent="0.25">
      <c r="D909" s="91"/>
      <c r="E909" s="5"/>
      <c r="F909" s="91"/>
      <c r="G909" s="5"/>
      <c r="I909" s="5"/>
      <c r="K909" s="5"/>
      <c r="L909" s="91"/>
      <c r="M909" s="5"/>
      <c r="N909" s="91"/>
      <c r="O909" s="5"/>
      <c r="P909" s="91"/>
    </row>
    <row r="910" spans="4:16" s="4" customFormat="1" x14ac:dyDescent="0.25">
      <c r="D910" s="91"/>
      <c r="E910" s="5"/>
      <c r="F910" s="91"/>
      <c r="G910" s="5"/>
      <c r="I910" s="5"/>
      <c r="K910" s="5"/>
      <c r="L910" s="91"/>
      <c r="M910" s="5"/>
      <c r="N910" s="91"/>
      <c r="O910" s="5"/>
      <c r="P910" s="91"/>
    </row>
    <row r="911" spans="4:16" s="4" customFormat="1" x14ac:dyDescent="0.25">
      <c r="D911" s="91"/>
      <c r="E911" s="5"/>
      <c r="F911" s="91"/>
      <c r="G911" s="5"/>
      <c r="I911" s="5"/>
      <c r="K911" s="5"/>
      <c r="L911" s="91"/>
      <c r="M911" s="5"/>
      <c r="N911" s="91"/>
      <c r="O911" s="5"/>
      <c r="P911" s="91"/>
    </row>
    <row r="912" spans="4:16" s="4" customFormat="1" x14ac:dyDescent="0.25">
      <c r="D912" s="91"/>
      <c r="E912" s="5"/>
      <c r="F912" s="91"/>
      <c r="G912" s="5"/>
      <c r="I912" s="5"/>
      <c r="K912" s="5"/>
      <c r="L912" s="91"/>
      <c r="M912" s="5"/>
      <c r="N912" s="91"/>
      <c r="O912" s="5"/>
      <c r="P912" s="91"/>
    </row>
    <row r="913" spans="4:16" s="4" customFormat="1" x14ac:dyDescent="0.25">
      <c r="D913" s="91"/>
      <c r="E913" s="5"/>
      <c r="F913" s="91"/>
      <c r="G913" s="5"/>
      <c r="I913" s="5"/>
      <c r="K913" s="5"/>
      <c r="L913" s="91"/>
      <c r="M913" s="5"/>
      <c r="N913" s="91"/>
      <c r="O913" s="5"/>
      <c r="P913" s="91"/>
    </row>
    <row r="914" spans="4:16" s="4" customFormat="1" x14ac:dyDescent="0.25">
      <c r="D914" s="91"/>
      <c r="E914" s="5"/>
      <c r="F914" s="91"/>
      <c r="G914" s="5"/>
      <c r="I914" s="5"/>
      <c r="K914" s="5"/>
      <c r="L914" s="91"/>
      <c r="M914" s="5"/>
      <c r="N914" s="91"/>
      <c r="O914" s="5"/>
      <c r="P914" s="91"/>
    </row>
    <row r="915" spans="4:16" s="4" customFormat="1" x14ac:dyDescent="0.25">
      <c r="D915" s="91"/>
      <c r="E915" s="5"/>
      <c r="F915" s="91"/>
      <c r="G915" s="5"/>
      <c r="I915" s="5"/>
      <c r="K915" s="5"/>
      <c r="L915" s="91"/>
      <c r="M915" s="5"/>
      <c r="N915" s="91"/>
      <c r="O915" s="5"/>
      <c r="P915" s="91"/>
    </row>
    <row r="916" spans="4:16" s="4" customFormat="1" x14ac:dyDescent="0.25">
      <c r="D916" s="91"/>
      <c r="E916" s="5"/>
      <c r="F916" s="91"/>
      <c r="G916" s="5"/>
      <c r="I916" s="5"/>
      <c r="K916" s="5"/>
      <c r="L916" s="91"/>
      <c r="M916" s="5"/>
      <c r="N916" s="91"/>
      <c r="O916" s="5"/>
      <c r="P916" s="91"/>
    </row>
    <row r="917" spans="4:16" s="4" customFormat="1" x14ac:dyDescent="0.25">
      <c r="D917" s="91"/>
      <c r="E917" s="5"/>
      <c r="F917" s="91"/>
      <c r="G917" s="5"/>
      <c r="I917" s="5"/>
      <c r="K917" s="5"/>
      <c r="L917" s="91"/>
      <c r="M917" s="5"/>
      <c r="N917" s="91"/>
      <c r="O917" s="5"/>
      <c r="P917" s="91"/>
    </row>
    <row r="918" spans="4:16" s="4" customFormat="1" x14ac:dyDescent="0.25">
      <c r="D918" s="91"/>
      <c r="E918" s="5"/>
      <c r="F918" s="91"/>
      <c r="G918" s="5"/>
      <c r="I918" s="5"/>
      <c r="K918" s="5"/>
      <c r="L918" s="91"/>
      <c r="M918" s="5"/>
      <c r="N918" s="91"/>
      <c r="O918" s="5"/>
      <c r="P918" s="91"/>
    </row>
    <row r="919" spans="4:16" s="4" customFormat="1" x14ac:dyDescent="0.25">
      <c r="D919" s="91"/>
      <c r="E919" s="5"/>
      <c r="F919" s="91"/>
      <c r="G919" s="5"/>
      <c r="I919" s="5"/>
      <c r="K919" s="5"/>
      <c r="L919" s="91"/>
      <c r="M919" s="5"/>
      <c r="N919" s="91"/>
      <c r="O919" s="5"/>
      <c r="P919" s="91"/>
    </row>
    <row r="920" spans="4:16" s="4" customFormat="1" x14ac:dyDescent="0.25">
      <c r="D920" s="91"/>
      <c r="E920" s="5"/>
      <c r="F920" s="91"/>
      <c r="G920" s="5"/>
      <c r="I920" s="5"/>
      <c r="K920" s="5"/>
      <c r="L920" s="91"/>
      <c r="M920" s="5"/>
      <c r="N920" s="91"/>
      <c r="O920" s="5"/>
      <c r="P920" s="91"/>
    </row>
    <row r="921" spans="4:16" s="4" customFormat="1" x14ac:dyDescent="0.25">
      <c r="D921" s="91"/>
      <c r="E921" s="5"/>
      <c r="F921" s="91"/>
      <c r="G921" s="5"/>
      <c r="I921" s="5"/>
      <c r="K921" s="5"/>
      <c r="L921" s="91"/>
      <c r="M921" s="5"/>
      <c r="N921" s="91"/>
      <c r="O921" s="5"/>
      <c r="P921" s="91"/>
    </row>
    <row r="922" spans="4:16" s="4" customFormat="1" x14ac:dyDescent="0.25">
      <c r="D922" s="91"/>
      <c r="E922" s="5"/>
      <c r="F922" s="91"/>
      <c r="G922" s="5"/>
      <c r="I922" s="5"/>
      <c r="K922" s="5"/>
      <c r="L922" s="91"/>
      <c r="M922" s="5"/>
      <c r="N922" s="91"/>
      <c r="O922" s="5"/>
      <c r="P922" s="91"/>
    </row>
    <row r="923" spans="4:16" s="4" customFormat="1" x14ac:dyDescent="0.25">
      <c r="D923" s="91"/>
      <c r="E923" s="5"/>
      <c r="F923" s="91"/>
      <c r="G923" s="5"/>
      <c r="I923" s="5"/>
      <c r="K923" s="5"/>
      <c r="L923" s="91"/>
      <c r="M923" s="5"/>
      <c r="N923" s="91"/>
      <c r="O923" s="5"/>
      <c r="P923" s="91"/>
    </row>
    <row r="924" spans="4:16" s="4" customFormat="1" x14ac:dyDescent="0.25">
      <c r="D924" s="91"/>
      <c r="E924" s="5"/>
      <c r="F924" s="91"/>
      <c r="G924" s="5"/>
      <c r="I924" s="5"/>
      <c r="K924" s="5"/>
      <c r="L924" s="91"/>
      <c r="M924" s="5"/>
      <c r="N924" s="91"/>
      <c r="O924" s="5"/>
      <c r="P924" s="91"/>
    </row>
    <row r="925" spans="4:16" s="4" customFormat="1" x14ac:dyDescent="0.25">
      <c r="D925" s="91"/>
      <c r="E925" s="5"/>
      <c r="F925" s="91"/>
      <c r="G925" s="5"/>
      <c r="I925" s="5"/>
      <c r="K925" s="5"/>
      <c r="L925" s="91"/>
      <c r="M925" s="5"/>
      <c r="N925" s="91"/>
      <c r="O925" s="5"/>
      <c r="P925" s="91"/>
    </row>
    <row r="926" spans="4:16" s="4" customFormat="1" x14ac:dyDescent="0.25">
      <c r="D926" s="91"/>
      <c r="E926" s="5"/>
      <c r="F926" s="91"/>
      <c r="G926" s="5"/>
      <c r="I926" s="5"/>
      <c r="K926" s="5"/>
      <c r="L926" s="91"/>
      <c r="M926" s="5"/>
      <c r="N926" s="91"/>
      <c r="O926" s="5"/>
      <c r="P926" s="91"/>
    </row>
    <row r="927" spans="4:16" s="4" customFormat="1" x14ac:dyDescent="0.25">
      <c r="D927" s="91"/>
      <c r="E927" s="5"/>
      <c r="F927" s="91"/>
      <c r="G927" s="5"/>
      <c r="I927" s="5"/>
      <c r="K927" s="5"/>
      <c r="L927" s="91"/>
      <c r="M927" s="5"/>
      <c r="N927" s="91"/>
      <c r="O927" s="5"/>
      <c r="P927" s="91"/>
    </row>
    <row r="928" spans="4:16" s="4" customFormat="1" x14ac:dyDescent="0.25">
      <c r="D928" s="91"/>
      <c r="E928" s="5"/>
      <c r="F928" s="91"/>
      <c r="G928" s="5"/>
      <c r="I928" s="5"/>
      <c r="K928" s="5"/>
      <c r="L928" s="91"/>
      <c r="M928" s="5"/>
      <c r="N928" s="91"/>
      <c r="O928" s="5"/>
      <c r="P928" s="91"/>
    </row>
    <row r="929" spans="4:16" s="4" customFormat="1" x14ac:dyDescent="0.25">
      <c r="D929" s="91"/>
      <c r="E929" s="5"/>
      <c r="F929" s="91"/>
      <c r="G929" s="5"/>
      <c r="I929" s="5"/>
      <c r="K929" s="5"/>
      <c r="L929" s="91"/>
      <c r="M929" s="5"/>
      <c r="N929" s="91"/>
      <c r="O929" s="5"/>
      <c r="P929" s="91"/>
    </row>
    <row r="930" spans="4:16" s="4" customFormat="1" x14ac:dyDescent="0.25">
      <c r="D930" s="91"/>
      <c r="E930" s="5"/>
      <c r="F930" s="91"/>
      <c r="G930" s="5"/>
      <c r="I930" s="5"/>
      <c r="K930" s="5"/>
      <c r="L930" s="91"/>
      <c r="M930" s="5"/>
      <c r="N930" s="91"/>
      <c r="O930" s="5"/>
      <c r="P930" s="91"/>
    </row>
    <row r="931" spans="4:16" s="4" customFormat="1" x14ac:dyDescent="0.25">
      <c r="D931" s="91"/>
      <c r="E931" s="5"/>
      <c r="F931" s="91"/>
      <c r="G931" s="5"/>
      <c r="I931" s="5"/>
      <c r="K931" s="5"/>
      <c r="L931" s="91"/>
      <c r="M931" s="5"/>
      <c r="N931" s="91"/>
      <c r="O931" s="5"/>
      <c r="P931" s="91"/>
    </row>
    <row r="932" spans="4:16" s="4" customFormat="1" x14ac:dyDescent="0.25">
      <c r="D932" s="91"/>
      <c r="E932" s="5"/>
      <c r="F932" s="91"/>
      <c r="G932" s="5"/>
      <c r="I932" s="5"/>
      <c r="K932" s="5"/>
      <c r="L932" s="91"/>
      <c r="M932" s="5"/>
      <c r="N932" s="91"/>
      <c r="O932" s="5"/>
      <c r="P932" s="91"/>
    </row>
    <row r="933" spans="4:16" s="4" customFormat="1" x14ac:dyDescent="0.25">
      <c r="D933" s="91"/>
      <c r="E933" s="5"/>
      <c r="F933" s="91"/>
      <c r="G933" s="5"/>
      <c r="I933" s="5"/>
      <c r="K933" s="5"/>
      <c r="L933" s="91"/>
      <c r="M933" s="5"/>
      <c r="N933" s="91"/>
      <c r="O933" s="5"/>
      <c r="P933" s="91"/>
    </row>
    <row r="934" spans="4:16" s="4" customFormat="1" x14ac:dyDescent="0.25">
      <c r="D934" s="91"/>
      <c r="E934" s="5"/>
      <c r="F934" s="91"/>
      <c r="G934" s="5"/>
      <c r="I934" s="5"/>
      <c r="K934" s="5"/>
      <c r="L934" s="91"/>
      <c r="M934" s="5"/>
      <c r="N934" s="91"/>
      <c r="O934" s="5"/>
      <c r="P934" s="91"/>
    </row>
    <row r="935" spans="4:16" s="4" customFormat="1" x14ac:dyDescent="0.25">
      <c r="D935" s="91"/>
      <c r="E935" s="5"/>
      <c r="F935" s="91"/>
      <c r="G935" s="5"/>
      <c r="I935" s="5"/>
      <c r="K935" s="5"/>
      <c r="L935" s="91"/>
      <c r="M935" s="5"/>
      <c r="N935" s="91"/>
      <c r="O935" s="5"/>
      <c r="P935" s="91"/>
    </row>
    <row r="936" spans="4:16" s="4" customFormat="1" x14ac:dyDescent="0.25">
      <c r="D936" s="91"/>
      <c r="E936" s="5"/>
      <c r="F936" s="91"/>
      <c r="G936" s="5"/>
      <c r="I936" s="5"/>
      <c r="K936" s="5"/>
      <c r="L936" s="91"/>
      <c r="M936" s="5"/>
      <c r="N936" s="91"/>
      <c r="O936" s="5"/>
      <c r="P936" s="91"/>
    </row>
    <row r="937" spans="4:16" s="4" customFormat="1" x14ac:dyDescent="0.25">
      <c r="D937" s="91"/>
      <c r="E937" s="5"/>
      <c r="F937" s="91"/>
      <c r="G937" s="5"/>
      <c r="I937" s="5"/>
      <c r="K937" s="5"/>
      <c r="L937" s="91"/>
      <c r="M937" s="5"/>
      <c r="N937" s="91"/>
      <c r="O937" s="5"/>
      <c r="P937" s="91"/>
    </row>
    <row r="938" spans="4:16" s="4" customFormat="1" x14ac:dyDescent="0.25">
      <c r="D938" s="91"/>
      <c r="E938" s="5"/>
      <c r="F938" s="91"/>
      <c r="G938" s="5"/>
      <c r="I938" s="5"/>
      <c r="K938" s="5"/>
      <c r="L938" s="91"/>
      <c r="M938" s="5"/>
      <c r="N938" s="91"/>
      <c r="O938" s="5"/>
      <c r="P938" s="91"/>
    </row>
    <row r="939" spans="4:16" s="4" customFormat="1" x14ac:dyDescent="0.25">
      <c r="D939" s="91"/>
      <c r="E939" s="5"/>
      <c r="F939" s="91"/>
      <c r="G939" s="5"/>
      <c r="I939" s="5"/>
      <c r="K939" s="5"/>
      <c r="L939" s="91"/>
      <c r="M939" s="5"/>
      <c r="N939" s="91"/>
      <c r="O939" s="5"/>
      <c r="P939" s="91"/>
    </row>
    <row r="940" spans="4:16" s="4" customFormat="1" x14ac:dyDescent="0.25">
      <c r="D940" s="91"/>
      <c r="E940" s="5"/>
      <c r="F940" s="91"/>
      <c r="G940" s="5"/>
      <c r="I940" s="5"/>
      <c r="K940" s="5"/>
      <c r="L940" s="91"/>
      <c r="M940" s="5"/>
      <c r="N940" s="91"/>
      <c r="O940" s="5"/>
      <c r="P940" s="91"/>
    </row>
    <row r="941" spans="4:16" s="4" customFormat="1" x14ac:dyDescent="0.25">
      <c r="D941" s="91"/>
      <c r="E941" s="5"/>
      <c r="F941" s="91"/>
      <c r="G941" s="5"/>
      <c r="I941" s="5"/>
      <c r="K941" s="5"/>
      <c r="L941" s="91"/>
      <c r="M941" s="5"/>
      <c r="N941" s="91"/>
      <c r="O941" s="5"/>
      <c r="P941" s="91"/>
    </row>
    <row r="942" spans="4:16" s="4" customFormat="1" x14ac:dyDescent="0.25">
      <c r="D942" s="91"/>
      <c r="E942" s="5"/>
      <c r="F942" s="91"/>
      <c r="G942" s="5"/>
      <c r="I942" s="5"/>
      <c r="K942" s="5"/>
      <c r="L942" s="91"/>
      <c r="M942" s="5"/>
      <c r="N942" s="91"/>
      <c r="O942" s="5"/>
      <c r="P942" s="91"/>
    </row>
    <row r="943" spans="4:16" s="4" customFormat="1" x14ac:dyDescent="0.25">
      <c r="D943" s="91"/>
      <c r="E943" s="5"/>
      <c r="F943" s="91"/>
      <c r="G943" s="5"/>
      <c r="I943" s="5"/>
      <c r="K943" s="5"/>
      <c r="L943" s="91"/>
      <c r="M943" s="5"/>
      <c r="N943" s="91"/>
      <c r="O943" s="5"/>
      <c r="P943" s="91"/>
    </row>
    <row r="944" spans="4:16" s="4" customFormat="1" x14ac:dyDescent="0.25">
      <c r="D944" s="91"/>
      <c r="E944" s="5"/>
      <c r="F944" s="91"/>
      <c r="G944" s="5"/>
      <c r="I944" s="5"/>
      <c r="K944" s="5"/>
      <c r="L944" s="91"/>
      <c r="M944" s="5"/>
      <c r="N944" s="91"/>
      <c r="O944" s="5"/>
      <c r="P944" s="91"/>
    </row>
    <row r="945" spans="4:16" s="4" customFormat="1" x14ac:dyDescent="0.25">
      <c r="D945" s="91"/>
      <c r="E945" s="5"/>
      <c r="F945" s="91"/>
      <c r="G945" s="5"/>
      <c r="I945" s="5"/>
      <c r="K945" s="5"/>
      <c r="L945" s="91"/>
      <c r="M945" s="5"/>
      <c r="N945" s="91"/>
      <c r="O945" s="5"/>
      <c r="P945" s="91"/>
    </row>
    <row r="946" spans="4:16" s="4" customFormat="1" x14ac:dyDescent="0.25">
      <c r="D946" s="91"/>
      <c r="E946" s="5"/>
      <c r="F946" s="91"/>
      <c r="G946" s="5"/>
      <c r="I946" s="5"/>
      <c r="K946" s="5"/>
      <c r="L946" s="91"/>
      <c r="M946" s="5"/>
      <c r="N946" s="91"/>
      <c r="O946" s="5"/>
      <c r="P946" s="91"/>
    </row>
    <row r="947" spans="4:16" s="4" customFormat="1" x14ac:dyDescent="0.25">
      <c r="D947" s="91"/>
      <c r="E947" s="5"/>
      <c r="F947" s="91"/>
      <c r="G947" s="5"/>
      <c r="I947" s="5"/>
      <c r="K947" s="5"/>
      <c r="L947" s="91"/>
      <c r="M947" s="5"/>
      <c r="N947" s="91"/>
      <c r="O947" s="5"/>
      <c r="P947" s="91"/>
    </row>
    <row r="948" spans="4:16" s="4" customFormat="1" x14ac:dyDescent="0.25">
      <c r="D948" s="91"/>
      <c r="E948" s="5"/>
      <c r="F948" s="91"/>
      <c r="G948" s="5"/>
      <c r="I948" s="5"/>
      <c r="K948" s="5"/>
      <c r="L948" s="91"/>
      <c r="M948" s="5"/>
      <c r="N948" s="91"/>
      <c r="O948" s="5"/>
      <c r="P948" s="91"/>
    </row>
    <row r="949" spans="4:16" s="4" customFormat="1" x14ac:dyDescent="0.25">
      <c r="D949" s="91"/>
      <c r="E949" s="5"/>
      <c r="F949" s="91"/>
      <c r="G949" s="5"/>
      <c r="I949" s="5"/>
      <c r="K949" s="5"/>
      <c r="L949" s="91"/>
      <c r="M949" s="5"/>
      <c r="N949" s="91"/>
      <c r="O949" s="5"/>
      <c r="P949" s="91"/>
    </row>
    <row r="950" spans="4:16" s="4" customFormat="1" x14ac:dyDescent="0.25">
      <c r="D950" s="91"/>
      <c r="E950" s="5"/>
      <c r="F950" s="91"/>
      <c r="G950" s="5"/>
      <c r="I950" s="5"/>
      <c r="K950" s="5"/>
      <c r="L950" s="91"/>
      <c r="M950" s="5"/>
      <c r="N950" s="91"/>
      <c r="O950" s="5"/>
      <c r="P950" s="91"/>
    </row>
    <row r="951" spans="4:16" s="4" customFormat="1" x14ac:dyDescent="0.25">
      <c r="D951" s="91"/>
      <c r="E951" s="5"/>
      <c r="F951" s="91"/>
      <c r="G951" s="5"/>
      <c r="I951" s="5"/>
      <c r="K951" s="5"/>
      <c r="L951" s="91"/>
      <c r="M951" s="5"/>
      <c r="N951" s="91"/>
      <c r="O951" s="5"/>
      <c r="P951" s="91"/>
    </row>
    <row r="952" spans="4:16" s="4" customFormat="1" x14ac:dyDescent="0.25">
      <c r="D952" s="91"/>
      <c r="E952" s="5"/>
      <c r="F952" s="91"/>
      <c r="G952" s="5"/>
      <c r="I952" s="5"/>
      <c r="K952" s="5"/>
      <c r="L952" s="91"/>
      <c r="M952" s="5"/>
      <c r="N952" s="91"/>
      <c r="O952" s="5"/>
      <c r="P952" s="91"/>
    </row>
    <row r="953" spans="4:16" s="4" customFormat="1" x14ac:dyDescent="0.25">
      <c r="D953" s="91"/>
      <c r="E953" s="5"/>
      <c r="F953" s="91"/>
      <c r="G953" s="5"/>
      <c r="I953" s="5"/>
      <c r="K953" s="5"/>
      <c r="L953" s="91"/>
      <c r="M953" s="5"/>
      <c r="N953" s="91"/>
      <c r="O953" s="5"/>
      <c r="P953" s="91"/>
    </row>
    <row r="954" spans="4:16" s="4" customFormat="1" x14ac:dyDescent="0.25">
      <c r="D954" s="91"/>
      <c r="E954" s="5"/>
      <c r="F954" s="91"/>
      <c r="G954" s="5"/>
      <c r="I954" s="5"/>
      <c r="K954" s="5"/>
      <c r="L954" s="91"/>
      <c r="M954" s="5"/>
      <c r="N954" s="91"/>
      <c r="O954" s="5"/>
      <c r="P954" s="91"/>
    </row>
    <row r="955" spans="4:16" s="4" customFormat="1" x14ac:dyDescent="0.25">
      <c r="D955" s="91"/>
      <c r="E955" s="5"/>
      <c r="F955" s="91"/>
      <c r="G955" s="5"/>
      <c r="I955" s="5"/>
      <c r="K955" s="5"/>
      <c r="L955" s="91"/>
      <c r="M955" s="5"/>
      <c r="N955" s="91"/>
      <c r="O955" s="5"/>
      <c r="P955" s="91"/>
    </row>
    <row r="956" spans="4:16" s="4" customFormat="1" x14ac:dyDescent="0.25">
      <c r="D956" s="91"/>
      <c r="E956" s="5"/>
      <c r="F956" s="91"/>
      <c r="G956" s="5"/>
      <c r="I956" s="5"/>
      <c r="K956" s="5"/>
      <c r="L956" s="91"/>
      <c r="M956" s="5"/>
      <c r="N956" s="91"/>
      <c r="O956" s="5"/>
      <c r="P956" s="91"/>
    </row>
    <row r="957" spans="4:16" s="4" customFormat="1" x14ac:dyDescent="0.25">
      <c r="D957" s="91"/>
      <c r="E957" s="5"/>
      <c r="F957" s="91"/>
      <c r="G957" s="5"/>
      <c r="I957" s="5"/>
      <c r="K957" s="5"/>
      <c r="L957" s="91"/>
      <c r="M957" s="5"/>
      <c r="N957" s="91"/>
      <c r="O957" s="5"/>
      <c r="P957" s="91"/>
    </row>
    <row r="958" spans="4:16" s="4" customFormat="1" x14ac:dyDescent="0.25">
      <c r="D958" s="91"/>
      <c r="E958" s="5"/>
      <c r="F958" s="91"/>
      <c r="G958" s="5"/>
      <c r="I958" s="5"/>
      <c r="K958" s="5"/>
      <c r="L958" s="91"/>
      <c r="M958" s="5"/>
      <c r="N958" s="91"/>
      <c r="O958" s="5"/>
      <c r="P958" s="91"/>
    </row>
    <row r="959" spans="4:16" s="4" customFormat="1" x14ac:dyDescent="0.25">
      <c r="D959" s="91"/>
      <c r="E959" s="5"/>
      <c r="F959" s="91"/>
      <c r="G959" s="5"/>
      <c r="I959" s="5"/>
      <c r="K959" s="5"/>
      <c r="L959" s="91"/>
      <c r="M959" s="5"/>
      <c r="N959" s="91"/>
      <c r="O959" s="5"/>
      <c r="P959" s="91"/>
    </row>
    <row r="960" spans="4:16" s="4" customFormat="1" x14ac:dyDescent="0.25">
      <c r="D960" s="91"/>
      <c r="E960" s="5"/>
      <c r="F960" s="91"/>
      <c r="G960" s="5"/>
      <c r="I960" s="5"/>
      <c r="K960" s="5"/>
      <c r="L960" s="91"/>
      <c r="M960" s="5"/>
      <c r="N960" s="91"/>
      <c r="O960" s="5"/>
      <c r="P960" s="91"/>
    </row>
    <row r="961" spans="4:16" s="4" customFormat="1" x14ac:dyDescent="0.25">
      <c r="D961" s="91"/>
      <c r="E961" s="5"/>
      <c r="F961" s="91"/>
      <c r="G961" s="5"/>
      <c r="I961" s="5"/>
      <c r="K961" s="5"/>
      <c r="L961" s="91"/>
      <c r="M961" s="5"/>
      <c r="N961" s="91"/>
      <c r="O961" s="5"/>
      <c r="P961" s="91"/>
    </row>
    <row r="962" spans="4:16" s="4" customFormat="1" x14ac:dyDescent="0.25">
      <c r="D962" s="91"/>
      <c r="E962" s="5"/>
      <c r="F962" s="91"/>
      <c r="G962" s="5"/>
      <c r="I962" s="5"/>
      <c r="K962" s="5"/>
      <c r="L962" s="91"/>
      <c r="M962" s="5"/>
      <c r="N962" s="91"/>
      <c r="O962" s="5"/>
      <c r="P962" s="91"/>
    </row>
    <row r="963" spans="4:16" s="4" customFormat="1" x14ac:dyDescent="0.25">
      <c r="D963" s="91"/>
      <c r="E963" s="5"/>
      <c r="F963" s="91"/>
      <c r="G963" s="5"/>
      <c r="I963" s="5"/>
      <c r="K963" s="5"/>
      <c r="L963" s="91"/>
      <c r="M963" s="5"/>
      <c r="N963" s="91"/>
      <c r="O963" s="5"/>
      <c r="P963" s="91"/>
    </row>
    <row r="964" spans="4:16" s="4" customFormat="1" x14ac:dyDescent="0.25">
      <c r="D964" s="91"/>
      <c r="E964" s="5"/>
      <c r="F964" s="91"/>
      <c r="G964" s="5"/>
      <c r="I964" s="5"/>
      <c r="K964" s="5"/>
      <c r="L964" s="91"/>
      <c r="M964" s="5"/>
      <c r="N964" s="91"/>
      <c r="O964" s="5"/>
      <c r="P964" s="91"/>
    </row>
    <row r="965" spans="4:16" s="4" customFormat="1" x14ac:dyDescent="0.25">
      <c r="D965" s="91"/>
      <c r="E965" s="5"/>
      <c r="F965" s="91"/>
      <c r="G965" s="5"/>
      <c r="I965" s="5"/>
      <c r="K965" s="5"/>
      <c r="L965" s="91"/>
      <c r="M965" s="5"/>
      <c r="N965" s="91"/>
      <c r="O965" s="5"/>
      <c r="P965" s="91"/>
    </row>
    <row r="966" spans="4:16" s="4" customFormat="1" x14ac:dyDescent="0.25">
      <c r="D966" s="91"/>
      <c r="E966" s="5"/>
      <c r="F966" s="91"/>
      <c r="G966" s="5"/>
      <c r="I966" s="5"/>
      <c r="K966" s="5"/>
      <c r="L966" s="91"/>
      <c r="M966" s="5"/>
      <c r="N966" s="91"/>
      <c r="O966" s="5"/>
      <c r="P966" s="91"/>
    </row>
    <row r="967" spans="4:16" s="4" customFormat="1" x14ac:dyDescent="0.25">
      <c r="D967" s="91"/>
      <c r="E967" s="5"/>
      <c r="F967" s="91"/>
      <c r="G967" s="5"/>
      <c r="I967" s="5"/>
      <c r="K967" s="5"/>
      <c r="L967" s="91"/>
      <c r="M967" s="5"/>
      <c r="N967" s="91"/>
      <c r="O967" s="5"/>
      <c r="P967" s="91"/>
    </row>
    <row r="968" spans="4:16" s="4" customFormat="1" x14ac:dyDescent="0.25">
      <c r="D968" s="91"/>
      <c r="E968" s="5"/>
      <c r="F968" s="91"/>
      <c r="G968" s="5"/>
      <c r="I968" s="5"/>
      <c r="K968" s="5"/>
      <c r="L968" s="91"/>
      <c r="M968" s="5"/>
      <c r="N968" s="91"/>
      <c r="O968" s="5"/>
      <c r="P968" s="91"/>
    </row>
    <row r="969" spans="4:16" s="4" customFormat="1" x14ac:dyDescent="0.25">
      <c r="D969" s="91"/>
      <c r="E969" s="5"/>
      <c r="F969" s="91"/>
      <c r="G969" s="5"/>
      <c r="I969" s="5"/>
      <c r="K969" s="5"/>
      <c r="L969" s="91"/>
      <c r="M969" s="5"/>
      <c r="N969" s="91"/>
      <c r="O969" s="5"/>
      <c r="P969" s="91"/>
    </row>
    <row r="970" spans="4:16" s="4" customFormat="1" x14ac:dyDescent="0.25">
      <c r="D970" s="91"/>
      <c r="E970" s="5"/>
      <c r="F970" s="91"/>
      <c r="G970" s="5"/>
      <c r="I970" s="5"/>
      <c r="K970" s="5"/>
      <c r="L970" s="91"/>
      <c r="M970" s="5"/>
      <c r="N970" s="91"/>
      <c r="O970" s="5"/>
      <c r="P970" s="91"/>
    </row>
    <row r="971" spans="4:16" s="4" customFormat="1" x14ac:dyDescent="0.25">
      <c r="D971" s="91"/>
      <c r="E971" s="5"/>
      <c r="F971" s="91"/>
      <c r="G971" s="5"/>
      <c r="I971" s="5"/>
      <c r="K971" s="5"/>
      <c r="L971" s="91"/>
      <c r="M971" s="5"/>
      <c r="N971" s="91"/>
      <c r="O971" s="5"/>
      <c r="P971" s="91"/>
    </row>
    <row r="972" spans="4:16" s="4" customFormat="1" x14ac:dyDescent="0.25">
      <c r="D972" s="91"/>
      <c r="E972" s="5"/>
      <c r="F972" s="91"/>
      <c r="G972" s="5"/>
      <c r="I972" s="5"/>
      <c r="K972" s="5"/>
      <c r="L972" s="91"/>
      <c r="M972" s="5"/>
      <c r="N972" s="91"/>
      <c r="O972" s="5"/>
      <c r="P972" s="91"/>
    </row>
    <row r="973" spans="4:16" s="4" customFormat="1" x14ac:dyDescent="0.25">
      <c r="D973" s="91"/>
      <c r="E973" s="5"/>
      <c r="F973" s="91"/>
      <c r="G973" s="5"/>
      <c r="I973" s="5"/>
      <c r="K973" s="5"/>
      <c r="L973" s="91"/>
      <c r="M973" s="5"/>
      <c r="N973" s="91"/>
      <c r="O973" s="5"/>
      <c r="P973" s="91"/>
    </row>
    <row r="974" spans="4:16" s="4" customFormat="1" x14ac:dyDescent="0.25">
      <c r="D974" s="91"/>
      <c r="E974" s="5"/>
      <c r="F974" s="91"/>
      <c r="G974" s="5"/>
      <c r="I974" s="5"/>
      <c r="K974" s="5"/>
      <c r="L974" s="91"/>
      <c r="M974" s="5"/>
      <c r="N974" s="91"/>
      <c r="O974" s="5"/>
      <c r="P974" s="91"/>
    </row>
    <row r="975" spans="4:16" s="4" customFormat="1" x14ac:dyDescent="0.25">
      <c r="D975" s="91"/>
      <c r="E975" s="5"/>
      <c r="F975" s="91"/>
      <c r="G975" s="5"/>
      <c r="I975" s="5"/>
      <c r="K975" s="5"/>
      <c r="L975" s="91"/>
      <c r="M975" s="5"/>
      <c r="N975" s="91"/>
      <c r="O975" s="5"/>
      <c r="P975" s="91"/>
    </row>
    <row r="976" spans="4:16" s="4" customFormat="1" x14ac:dyDescent="0.25">
      <c r="D976" s="91"/>
      <c r="E976" s="5"/>
      <c r="F976" s="91"/>
      <c r="G976" s="5"/>
      <c r="I976" s="5"/>
      <c r="K976" s="5"/>
      <c r="L976" s="91"/>
      <c r="M976" s="5"/>
      <c r="N976" s="91"/>
      <c r="O976" s="5"/>
      <c r="P976" s="91"/>
    </row>
    <row r="977" spans="4:16" s="4" customFormat="1" x14ac:dyDescent="0.25">
      <c r="D977" s="91"/>
      <c r="E977" s="5"/>
      <c r="F977" s="91"/>
      <c r="G977" s="5"/>
      <c r="I977" s="5"/>
      <c r="K977" s="5"/>
      <c r="L977" s="91"/>
      <c r="M977" s="5"/>
      <c r="N977" s="91"/>
      <c r="O977" s="5"/>
      <c r="P977" s="91"/>
    </row>
    <row r="978" spans="4:16" s="4" customFormat="1" x14ac:dyDescent="0.25">
      <c r="D978" s="91"/>
      <c r="E978" s="5"/>
      <c r="F978" s="91"/>
      <c r="G978" s="5"/>
      <c r="I978" s="5"/>
      <c r="K978" s="5"/>
      <c r="L978" s="91"/>
      <c r="M978" s="5"/>
      <c r="N978" s="91"/>
      <c r="O978" s="5"/>
      <c r="P978" s="91"/>
    </row>
    <row r="979" spans="4:16" s="4" customFormat="1" x14ac:dyDescent="0.25">
      <c r="D979" s="91"/>
      <c r="E979" s="5"/>
      <c r="F979" s="91"/>
      <c r="G979" s="5"/>
      <c r="I979" s="5"/>
      <c r="K979" s="5"/>
      <c r="L979" s="91"/>
      <c r="M979" s="5"/>
      <c r="N979" s="91"/>
      <c r="O979" s="5"/>
      <c r="P979" s="91"/>
    </row>
    <row r="980" spans="4:16" s="4" customFormat="1" x14ac:dyDescent="0.25">
      <c r="D980" s="91"/>
      <c r="E980" s="5"/>
      <c r="F980" s="91"/>
      <c r="G980" s="5"/>
      <c r="I980" s="5"/>
      <c r="K980" s="5"/>
      <c r="L980" s="91"/>
      <c r="M980" s="5"/>
      <c r="N980" s="91"/>
      <c r="O980" s="5"/>
      <c r="P980" s="91"/>
    </row>
    <row r="981" spans="4:16" s="4" customFormat="1" x14ac:dyDescent="0.25">
      <c r="D981" s="91"/>
      <c r="E981" s="5"/>
      <c r="F981" s="91"/>
      <c r="G981" s="5"/>
      <c r="I981" s="5"/>
      <c r="K981" s="5"/>
      <c r="L981" s="91"/>
      <c r="M981" s="5"/>
      <c r="N981" s="91"/>
      <c r="O981" s="5"/>
      <c r="P981" s="91"/>
    </row>
    <row r="982" spans="4:16" s="4" customFormat="1" x14ac:dyDescent="0.25">
      <c r="D982" s="91"/>
      <c r="E982" s="5"/>
      <c r="F982" s="91"/>
      <c r="G982" s="5"/>
      <c r="I982" s="5"/>
      <c r="K982" s="5"/>
      <c r="L982" s="91"/>
      <c r="M982" s="5"/>
      <c r="N982" s="91"/>
      <c r="O982" s="5"/>
      <c r="P982" s="91"/>
    </row>
    <row r="983" spans="4:16" s="4" customFormat="1" x14ac:dyDescent="0.25">
      <c r="D983" s="91"/>
      <c r="E983" s="5"/>
      <c r="F983" s="91"/>
      <c r="G983" s="5"/>
      <c r="I983" s="5"/>
      <c r="K983" s="5"/>
      <c r="L983" s="91"/>
      <c r="M983" s="5"/>
      <c r="N983" s="91"/>
      <c r="O983" s="5"/>
      <c r="P983" s="91"/>
    </row>
    <row r="984" spans="4:16" s="4" customFormat="1" x14ac:dyDescent="0.25">
      <c r="D984" s="91"/>
      <c r="E984" s="5"/>
      <c r="F984" s="91"/>
      <c r="G984" s="5"/>
      <c r="I984" s="5"/>
      <c r="K984" s="5"/>
      <c r="L984" s="91"/>
      <c r="M984" s="5"/>
      <c r="N984" s="91"/>
      <c r="O984" s="5"/>
      <c r="P984" s="91"/>
    </row>
    <row r="985" spans="4:16" s="4" customFormat="1" x14ac:dyDescent="0.25">
      <c r="D985" s="91"/>
      <c r="E985" s="5"/>
      <c r="F985" s="91"/>
      <c r="G985" s="5"/>
      <c r="I985" s="5"/>
      <c r="K985" s="5"/>
      <c r="L985" s="91"/>
      <c r="M985" s="5"/>
      <c r="N985" s="91"/>
      <c r="O985" s="5"/>
      <c r="P985" s="91"/>
    </row>
    <row r="986" spans="4:16" s="4" customFormat="1" x14ac:dyDescent="0.25">
      <c r="D986" s="91"/>
      <c r="E986" s="5"/>
      <c r="F986" s="91"/>
      <c r="G986" s="5"/>
      <c r="I986" s="5"/>
      <c r="K986" s="5"/>
      <c r="L986" s="91"/>
      <c r="M986" s="5"/>
      <c r="N986" s="91"/>
      <c r="O986" s="5"/>
      <c r="P986" s="91"/>
    </row>
    <row r="987" spans="4:16" s="4" customFormat="1" x14ac:dyDescent="0.25">
      <c r="D987" s="91"/>
      <c r="E987" s="5"/>
      <c r="F987" s="91"/>
      <c r="G987" s="5"/>
      <c r="I987" s="5"/>
      <c r="K987" s="5"/>
      <c r="L987" s="91"/>
      <c r="M987" s="5"/>
      <c r="N987" s="91"/>
      <c r="O987" s="5"/>
      <c r="P987" s="91"/>
    </row>
    <row r="988" spans="4:16" s="4" customFormat="1" x14ac:dyDescent="0.25">
      <c r="D988" s="91"/>
      <c r="E988" s="5"/>
      <c r="F988" s="91"/>
      <c r="G988" s="5"/>
      <c r="I988" s="5"/>
      <c r="K988" s="5"/>
      <c r="L988" s="91"/>
      <c r="M988" s="5"/>
      <c r="N988" s="91"/>
      <c r="O988" s="5"/>
      <c r="P988" s="91"/>
    </row>
    <row r="989" spans="4:16" s="4" customFormat="1" x14ac:dyDescent="0.25">
      <c r="D989" s="91"/>
      <c r="E989" s="5"/>
      <c r="F989" s="91"/>
      <c r="G989" s="5"/>
      <c r="I989" s="5"/>
      <c r="K989" s="5"/>
      <c r="L989" s="91"/>
      <c r="M989" s="5"/>
      <c r="N989" s="91"/>
      <c r="O989" s="5"/>
      <c r="P989" s="91"/>
    </row>
    <row r="990" spans="4:16" s="4" customFormat="1" x14ac:dyDescent="0.25">
      <c r="D990" s="91"/>
      <c r="E990" s="5"/>
      <c r="F990" s="91"/>
      <c r="G990" s="5"/>
      <c r="I990" s="5"/>
      <c r="K990" s="5"/>
      <c r="L990" s="91"/>
      <c r="M990" s="5"/>
      <c r="N990" s="91"/>
      <c r="O990" s="5"/>
      <c r="P990" s="91"/>
    </row>
    <row r="991" spans="4:16" s="4" customFormat="1" x14ac:dyDescent="0.25">
      <c r="D991" s="91"/>
      <c r="E991" s="5"/>
      <c r="F991" s="91"/>
      <c r="G991" s="5"/>
      <c r="I991" s="5"/>
      <c r="K991" s="5"/>
      <c r="L991" s="91"/>
      <c r="M991" s="5"/>
      <c r="N991" s="91"/>
      <c r="O991" s="5"/>
      <c r="P991" s="91"/>
    </row>
    <row r="992" spans="4:16" s="4" customFormat="1" x14ac:dyDescent="0.25">
      <c r="D992" s="91"/>
      <c r="E992" s="5"/>
      <c r="F992" s="91"/>
      <c r="G992" s="5"/>
      <c r="I992" s="5"/>
      <c r="K992" s="5"/>
      <c r="L992" s="91"/>
      <c r="M992" s="5"/>
      <c r="N992" s="91"/>
      <c r="O992" s="5"/>
      <c r="P992" s="91"/>
    </row>
    <row r="993" spans="4:16" s="4" customFormat="1" x14ac:dyDescent="0.25">
      <c r="D993" s="91"/>
      <c r="E993" s="5"/>
      <c r="F993" s="91"/>
      <c r="G993" s="5"/>
      <c r="I993" s="5"/>
      <c r="K993" s="5"/>
      <c r="L993" s="91"/>
      <c r="M993" s="5"/>
      <c r="N993" s="91"/>
      <c r="O993" s="5"/>
      <c r="P993" s="91"/>
    </row>
    <row r="994" spans="4:16" s="4" customFormat="1" x14ac:dyDescent="0.25">
      <c r="D994" s="91"/>
      <c r="E994" s="5"/>
      <c r="F994" s="91"/>
      <c r="G994" s="5"/>
      <c r="I994" s="5"/>
      <c r="K994" s="5"/>
      <c r="L994" s="91"/>
      <c r="M994" s="5"/>
      <c r="N994" s="91"/>
      <c r="O994" s="5"/>
      <c r="P994" s="91"/>
    </row>
    <row r="995" spans="4:16" s="4" customFormat="1" x14ac:dyDescent="0.25">
      <c r="D995" s="91"/>
      <c r="E995" s="5"/>
      <c r="F995" s="91"/>
      <c r="G995" s="5"/>
      <c r="I995" s="5"/>
      <c r="K995" s="5"/>
      <c r="L995" s="91"/>
      <c r="M995" s="5"/>
      <c r="N995" s="91"/>
      <c r="O995" s="5"/>
      <c r="P995" s="91"/>
    </row>
    <row r="996" spans="4:16" s="4" customFormat="1" x14ac:dyDescent="0.25">
      <c r="D996" s="91"/>
      <c r="E996" s="5"/>
      <c r="F996" s="91"/>
      <c r="G996" s="5"/>
      <c r="I996" s="5"/>
      <c r="K996" s="5"/>
      <c r="L996" s="91"/>
      <c r="M996" s="5"/>
      <c r="N996" s="91"/>
      <c r="O996" s="5"/>
      <c r="P996" s="91"/>
    </row>
  </sheetData>
  <mergeCells count="98">
    <mergeCell ref="AN81:AO81"/>
    <mergeCell ref="AB81:AC81"/>
    <mergeCell ref="AD81:AE81"/>
    <mergeCell ref="AF81:AG81"/>
    <mergeCell ref="AH81:AI81"/>
    <mergeCell ref="AJ81:AK81"/>
    <mergeCell ref="AL81:AM81"/>
    <mergeCell ref="P81:Q81"/>
    <mergeCell ref="R81:S81"/>
    <mergeCell ref="T81:U81"/>
    <mergeCell ref="V81:W81"/>
    <mergeCell ref="X81:Y81"/>
    <mergeCell ref="Z81:AA81"/>
    <mergeCell ref="D81:E81"/>
    <mergeCell ref="F81:G81"/>
    <mergeCell ref="H81:I81"/>
    <mergeCell ref="J81:K81"/>
    <mergeCell ref="L81:M81"/>
    <mergeCell ref="N81:O81"/>
    <mergeCell ref="A49:A58"/>
    <mergeCell ref="B49:B53"/>
    <mergeCell ref="B54:B58"/>
    <mergeCell ref="A59:A68"/>
    <mergeCell ref="B59:B63"/>
    <mergeCell ref="B64:B68"/>
    <mergeCell ref="A29:A38"/>
    <mergeCell ref="B29:B33"/>
    <mergeCell ref="B34:B38"/>
    <mergeCell ref="A39:A48"/>
    <mergeCell ref="B39:B43"/>
    <mergeCell ref="B44:B48"/>
    <mergeCell ref="AN8:AO8"/>
    <mergeCell ref="I12:I13"/>
    <mergeCell ref="O12:O13"/>
    <mergeCell ref="B14:B18"/>
    <mergeCell ref="A19:A28"/>
    <mergeCell ref="B19:B23"/>
    <mergeCell ref="B24:B28"/>
    <mergeCell ref="AB8:AC8"/>
    <mergeCell ref="AD8:AE8"/>
    <mergeCell ref="AF8:AG8"/>
    <mergeCell ref="AH8:AI8"/>
    <mergeCell ref="AJ8:AK8"/>
    <mergeCell ref="AL8:AM8"/>
    <mergeCell ref="AJ5:AK5"/>
    <mergeCell ref="AL5:AM5"/>
    <mergeCell ref="AN5:AO5"/>
    <mergeCell ref="E7:R7"/>
    <mergeCell ref="A8:A18"/>
    <mergeCell ref="B8:B13"/>
    <mergeCell ref="T8:U8"/>
    <mergeCell ref="V8:W8"/>
    <mergeCell ref="X8:Y8"/>
    <mergeCell ref="Z8:AA8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  <mergeCell ref="AJ4:AK4"/>
    <mergeCell ref="AL4:AM4"/>
    <mergeCell ref="AN4:AO4"/>
    <mergeCell ref="A5:A6"/>
    <mergeCell ref="B5:B6"/>
    <mergeCell ref="C5:C6"/>
    <mergeCell ref="D5:E5"/>
    <mergeCell ref="F5:G5"/>
    <mergeCell ref="H5:I5"/>
    <mergeCell ref="J5:K5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A1:G1"/>
    <mergeCell ref="H1:Q1"/>
    <mergeCell ref="A2:G2"/>
    <mergeCell ref="O2:Q2"/>
    <mergeCell ref="A3:Q3"/>
    <mergeCell ref="A4:C4"/>
    <mergeCell ref="D4:E4"/>
    <mergeCell ref="F4:G4"/>
    <mergeCell ref="H4:I4"/>
    <mergeCell ref="J4:K4"/>
  </mergeCells>
  <conditionalFormatting sqref="D4:AO4">
    <cfRule type="cellIs" dxfId="333" priority="165" operator="greaterThan">
      <formula>0</formula>
    </cfRule>
  </conditionalFormatting>
  <conditionalFormatting sqref="E8 O8 Q8 S8 K8 G8">
    <cfRule type="duplicateValues" dxfId="331" priority="97"/>
  </conditionalFormatting>
  <conditionalFormatting sqref="E9 K9 O9 Q9 S9 U9 W9 Y9 AA9 AC9 AE9 AG9 AI9 AK9 AM9 AO9">
    <cfRule type="duplicateValues" dxfId="329" priority="164"/>
  </conditionalFormatting>
  <conditionalFormatting sqref="E14 K14 O14 Q14 S14 U14 W14 Y14 AA14 AC14 AE14 AG14 AI14 AK14 AM14 AO14">
    <cfRule type="duplicateValues" dxfId="327" priority="160"/>
  </conditionalFormatting>
  <conditionalFormatting sqref="O15 Q15 S15 U15 W15 Y15 AA15 AC15 AE15 AG15 AI15 AK15 AM15 AO15">
    <cfRule type="duplicateValues" dxfId="325" priority="159"/>
  </conditionalFormatting>
  <conditionalFormatting sqref="E16">
    <cfRule type="duplicateValues" dxfId="323" priority="102"/>
  </conditionalFormatting>
  <conditionalFormatting sqref="E17 G17 I17 K17 M17 O17 Q17 S17 U17 W17 Y17 AA17 AC17 AE17 AG17 AI17 AK17 AM17 AO17">
    <cfRule type="duplicateValues" dxfId="321" priority="157"/>
  </conditionalFormatting>
  <conditionalFormatting sqref="E18 G18 I18 K18 M18 O18 Q18 S18 U18 W18 Y18 AA18 AC18 AE18 AG18 AI18 AK18 AM18 AO18">
    <cfRule type="duplicateValues" dxfId="319" priority="156"/>
  </conditionalFormatting>
  <conditionalFormatting sqref="I19 K19 M19 O19 Q19 S19 U19 W19 Y19 AA19 AC19 AE19 AG19 AI19 AK19 AM19 AO19">
    <cfRule type="duplicateValues" dxfId="317" priority="155"/>
  </conditionalFormatting>
  <conditionalFormatting sqref="I20 K20 M20 O20 Q20 S20 U20 W20 Y20 AA20 AC20 AE20 AG20 AI20 AK20 AM20 AO20">
    <cfRule type="duplicateValues" dxfId="315" priority="154"/>
  </conditionalFormatting>
  <conditionalFormatting sqref="I21 K21 M21 O21 Q21 S21 U21 W21 Y21 AA21 AC21 AE21 AG21 AI21 AK21 AM21 AO21">
    <cfRule type="duplicateValues" dxfId="313" priority="153"/>
  </conditionalFormatting>
  <conditionalFormatting sqref="I22 K22 M22 O22 Q22 S22 U22 W22 Y22 AA22 AC22 AE22 AG22 AI22 AK22 AM22 AO22">
    <cfRule type="duplicateValues" dxfId="311" priority="152"/>
  </conditionalFormatting>
  <conditionalFormatting sqref="E23 G23 I23 K23 M23 O23 Q23 S23 U23 W23 Y23 AA23 AC23 AE23 AG23 AI23 AK23 AM23 AO23">
    <cfRule type="duplicateValues" dxfId="309" priority="151"/>
  </conditionalFormatting>
  <conditionalFormatting sqref="E24 I24 K24 M24 O24 Q24 S24 U24 W24 Y24 AA24 AC24 AE24 AG24 AI24 AK24 AM24 AO24">
    <cfRule type="duplicateValues" dxfId="307" priority="150"/>
  </conditionalFormatting>
  <conditionalFormatting sqref="E25 I25 K25 M25 O25 Q25 S25 U25 W25 Y25 AA25 AC25 AE25 AG25 AI25 AK25 AM25 AO25">
    <cfRule type="duplicateValues" dxfId="305" priority="149"/>
  </conditionalFormatting>
  <conditionalFormatting sqref="E26 I26 K26 M26 O26 Q26 S26 U26 W26 Y26 AA26 AC26 AE26 AG26 AI26 AK26 AM26 AO26">
    <cfRule type="duplicateValues" dxfId="303" priority="148"/>
  </conditionalFormatting>
  <conditionalFormatting sqref="E27 G27 I27 K27 M27 O27 Q27 S27 U27 W27 Y27 AA27 AC27 AE27 AG27 AI27 AK27 AM27 AO27">
    <cfRule type="duplicateValues" dxfId="301" priority="147"/>
  </conditionalFormatting>
  <conditionalFormatting sqref="E28 G28 I28 K28 M28 O28 Q28 S28 U28 W28 Y28 AA28 AC28 AE28 AG28 AI28 AK28 AM28 AO28">
    <cfRule type="duplicateValues" dxfId="299" priority="146"/>
  </conditionalFormatting>
  <conditionalFormatting sqref="I29 K29 Q29 S29 U29 W29 Y29 AA29 AC29 AE29 AG29 AI29 AK29 AM29 AO29">
    <cfRule type="duplicateValues" dxfId="297" priority="145"/>
  </conditionalFormatting>
  <conditionalFormatting sqref="I30 K30 Q30 S30 U30 W30 Y30 AA30 AC30 AE30 AG30 AI30 AK30 AM30 AO30">
    <cfRule type="duplicateValues" dxfId="295" priority="144"/>
  </conditionalFormatting>
  <conditionalFormatting sqref="I31 K31 Q31 S31 U31 W31 Y31 AA31 AC31 AE31 AG31 AI31 AK31 AM31 AO31">
    <cfRule type="duplicateValues" dxfId="293" priority="143"/>
  </conditionalFormatting>
  <conditionalFormatting sqref="E32 I32 K32 Q32 S32 U32 W32 Y32 AA32 AC32 AE32 AG32 AI32 AK32 AM32 AO32">
    <cfRule type="duplicateValues" dxfId="291" priority="142"/>
  </conditionalFormatting>
  <conditionalFormatting sqref="E33">
    <cfRule type="duplicateValues" dxfId="289" priority="101"/>
  </conditionalFormatting>
  <conditionalFormatting sqref="U34 W34 Y34 AA34 AC34 AE34 AG34 AI34 AK34 AM34 AO34">
    <cfRule type="duplicateValues" dxfId="287" priority="140"/>
  </conditionalFormatting>
  <conditionalFormatting sqref="U35 W35 Y35 AA35 AC35 AE35 AG35 AI35 AK35 AM35 AO35">
    <cfRule type="duplicateValues" dxfId="285" priority="139"/>
  </conditionalFormatting>
  <conditionalFormatting sqref="U36 W36 Y36 AA36 AC36 AE36 AG36 AI36 AK36 AM36 AO36">
    <cfRule type="duplicateValues" dxfId="283" priority="138"/>
  </conditionalFormatting>
  <conditionalFormatting sqref="E37 G37 I37 K37 M37 O37 Q37 S37 U37 W37 Y37 AA37 AC37 AE37 AG37 AI37 AK37 AM37 AO37">
    <cfRule type="duplicateValues" dxfId="281" priority="137"/>
  </conditionalFormatting>
  <conditionalFormatting sqref="E38 G38 I38 K38 M38 O38 Q38 S38 U38 W38 Y38 AA38 AC38 AE38 AG38 AI38 AK38 AM38 AO38">
    <cfRule type="duplicateValues" dxfId="279" priority="136"/>
  </conditionalFormatting>
  <conditionalFormatting sqref="E39 I39 K39 O39 Q39 S39 U39 W39 Y39 AA39 AC39 AE39 AG39 AI39 AK39 AM39 AO39">
    <cfRule type="duplicateValues" dxfId="277" priority="135"/>
  </conditionalFormatting>
  <conditionalFormatting sqref="E40 K40 M40 O40 Q40 S40 U40 W40 Y40 AA40 AC40 AE40 AG40 AI40 AK40 AM40 AO40">
    <cfRule type="duplicateValues" dxfId="275" priority="134"/>
  </conditionalFormatting>
  <conditionalFormatting sqref="E41 I41 K41 M41 O41 Q41 S41 U41 W41 Y41 AA41 AC41 AE41 AG41 AI41 AK41 AM41 AO41">
    <cfRule type="duplicateValues" dxfId="273" priority="133"/>
  </conditionalFormatting>
  <conditionalFormatting sqref="E42 I42 K42 Q42 S42 U42 W42 Y42 AA42 AC42 AE42 AG42 AI42 AK42 AM42 AO42">
    <cfRule type="duplicateValues" dxfId="271" priority="132"/>
  </conditionalFormatting>
  <conditionalFormatting sqref="E43 G43 I43 K43 M43 O43 Q43 S43 U43 W43 Y43 AA43 AC43 AE43 AG43 AI43 AK43 AM43 AO43">
    <cfRule type="duplicateValues" dxfId="269" priority="131"/>
  </conditionalFormatting>
  <conditionalFormatting sqref="E44">
    <cfRule type="duplicateValues" dxfId="267" priority="105"/>
  </conditionalFormatting>
  <conditionalFormatting sqref="E45 I45 K45 M45 O45 S45 U45 W45 Y45 AA45 AC45 AE45 AG45 AI45 AK45 AM45 AO45">
    <cfRule type="duplicateValues" dxfId="265" priority="129"/>
  </conditionalFormatting>
  <conditionalFormatting sqref="E46 I46 K46 M46 O46 Q46 S46 U46 W46 Y46 AA46 AC46 AE46 AG46 AI46 AK46 AM46 AO46">
    <cfRule type="duplicateValues" dxfId="263" priority="128"/>
  </conditionalFormatting>
  <conditionalFormatting sqref="E47 G47 I47 K47 O47 Q47 S47 U47 W47 Y47 AA47 AC47 AE47 AG47 AI47 AK47 AM47 AO47">
    <cfRule type="duplicateValues" dxfId="261" priority="166"/>
  </conditionalFormatting>
  <conditionalFormatting sqref="E48 G48 I48 K48 M48 O48 Q48 S48 U48 W48 Y48 AA48 AC48 AE48 AG48 AI48 AK48 AM48 AO48">
    <cfRule type="duplicateValues" dxfId="259" priority="127"/>
  </conditionalFormatting>
  <conditionalFormatting sqref="E49 I49 O49 Q49 S49 U49 W49 Y49 AA49 AC49 AE49 AG49 AI49 AK49 AM49 AO49">
    <cfRule type="duplicateValues" dxfId="257" priority="126"/>
  </conditionalFormatting>
  <conditionalFormatting sqref="E50 I50 O50 Q50 S50 U50 W50 Y50 AA50 AC50 AE50 AG50 AI50 AK50 AM50 AO50">
    <cfRule type="duplicateValues" dxfId="255" priority="125"/>
  </conditionalFormatting>
  <conditionalFormatting sqref="E53 G53 I53 K53 M53 O53 Q53 S53 U53 W53 Y53 AA53 AC53 AE53 AG53 AI53 AK53 AM53 AO53">
    <cfRule type="duplicateValues" dxfId="253" priority="122"/>
  </conditionalFormatting>
  <conditionalFormatting sqref="E55 G55 I55 K55 M55 O55 Q55 S55 U55 W55 Y55 AA55 AC55 AE55 AG55 AI55 AK55 AM55 AO55">
    <cfRule type="duplicateValues" dxfId="251" priority="120"/>
  </conditionalFormatting>
  <conditionalFormatting sqref="E56 G56 I56 K56 M56 O56 Q56 S56 U56 W56 Y56 AA56 AC56 AE56 AG56 AI56 AK56 AM56 AO56">
    <cfRule type="duplicateValues" dxfId="249" priority="119"/>
  </conditionalFormatting>
  <conditionalFormatting sqref="E57 G57 I57 K57 M57 O57 Q57 S57 U57 W57 Y57 AA57 AC57 AE57 AG57 AI57 AK57 AM57 AO57">
    <cfRule type="duplicateValues" dxfId="247" priority="118"/>
  </conditionalFormatting>
  <conditionalFormatting sqref="E58 G58 I58 K58 M58 O58 Q58 S58 U58 W58 Y58 AA58 AC58 AE58 AG58 AI58 AK58 AM58 AO58">
    <cfRule type="duplicateValues" dxfId="245" priority="117"/>
  </conditionalFormatting>
  <conditionalFormatting sqref="E59 G59 I59 K59 M59 O59 Q59 S59 U59 W59 Y59 AA59 AC59 AE59 AG59 AI59 AK59 AM59 AO59">
    <cfRule type="duplicateValues" dxfId="243" priority="116"/>
  </conditionalFormatting>
  <conditionalFormatting sqref="E60 G60 I60 K60 M60 O60 Q60 S60 U60 W60 Y60 AA60 AC60 AE60 AG60 AI60 AK60 AM60 AO60">
    <cfRule type="duplicateValues" dxfId="241" priority="115"/>
  </conditionalFormatting>
  <conditionalFormatting sqref="E61 G61 I61 K61 M61 O61 Q61 S61 U61 W61 Y61 AA61 AC61 AE61 AG61 AI61 AK61 AM61 AO61">
    <cfRule type="duplicateValues" dxfId="239" priority="114"/>
  </conditionalFormatting>
  <conditionalFormatting sqref="E62 G62 I62 K62 M62 O62 Q62 S62 U62 W62 Y62 AA62 AC62 AE62 AG62 AI62 AK62 AM62 AO62">
    <cfRule type="duplicateValues" dxfId="237" priority="113"/>
  </conditionalFormatting>
  <conditionalFormatting sqref="E63 G63 I63 K63 M63 O63 Q63 S63 U63 W63 Y63 AA63 AC63 AE63 AG63 AI63 AK63 AM63 AO63">
    <cfRule type="duplicateValues" dxfId="235" priority="112"/>
  </conditionalFormatting>
  <conditionalFormatting sqref="E64 G64 I64 K64 M64 O64 Q64 S64 U64 W64 Y64 AA64 AC64 AE64 AG64 AI64 AK64 AM64 AO64">
    <cfRule type="duplicateValues" dxfId="233" priority="111"/>
  </conditionalFormatting>
  <conditionalFormatting sqref="E65 G65 I65 K65 M65 O65 Q65 S65 U65 W65 Y65 AA65 AC65 AE65 AG65 AI65 AK65 AM65 AO65">
    <cfRule type="duplicateValues" dxfId="231" priority="110"/>
  </conditionalFormatting>
  <conditionalFormatting sqref="E66 G66 I66 K66 M66 O66 Q66 S66 U66 W66 Y66 AA66 AC66 AE66 AG66 AI66 AK66 AM66 AO66">
    <cfRule type="duplicateValues" dxfId="229" priority="109"/>
  </conditionalFormatting>
  <conditionalFormatting sqref="E67 G67 I67 K67 M67 O67 Q67 S67 U67 W67 Y67 AA67 AC67 AE67 AG67 AI67 AK67 AM67 AO67">
    <cfRule type="duplicateValues" dxfId="227" priority="108"/>
  </conditionalFormatting>
  <conditionalFormatting sqref="E68 G68 I68 K68 M68 O68 Q68 S68 U68 W68 Y68 AA68 AC68 AE68 AG68 AI68 AK68 AM68 AO68">
    <cfRule type="duplicateValues" dxfId="225" priority="107"/>
  </conditionalFormatting>
  <conditionalFormatting sqref="G11">
    <cfRule type="duplicateValues" dxfId="223" priority="98"/>
  </conditionalFormatting>
  <conditionalFormatting sqref="G11:G13">
    <cfRule type="duplicateValues" dxfId="221" priority="99"/>
  </conditionalFormatting>
  <conditionalFormatting sqref="G33">
    <cfRule type="duplicateValues" dxfId="219" priority="100"/>
  </conditionalFormatting>
  <conditionalFormatting sqref="M44 O44 Q44 S44 U44 W44 Y44 AA44 AC44 AE44 AG44 AI44 AK44 AM44 AO44">
    <cfRule type="duplicateValues" dxfId="217" priority="130"/>
  </conditionalFormatting>
  <conditionalFormatting sqref="I51 O51 Q51 S51 U51 W51 Y51 AA51 AC51 AE51 AG51 AI51 AK51 AM51 AO51">
    <cfRule type="duplicateValues" dxfId="215" priority="124"/>
  </conditionalFormatting>
  <conditionalFormatting sqref="I52 O52 Q52 S52 U52 W52 Y52 AA52 AC52 AE52 AG52 AI52 AK52 AM52 AO52">
    <cfRule type="duplicateValues" dxfId="213" priority="123"/>
  </conditionalFormatting>
  <conditionalFormatting sqref="K16 O16 Q16 S16 U16 W16 Y16 AA16 AC16 AE16 AG16 AI16 AK16 AM16 AO16">
    <cfRule type="duplicateValues" dxfId="211" priority="158"/>
  </conditionalFormatting>
  <conditionalFormatting sqref="I33 K33 M33 O33 Q33 S33 U33 W33 Y33 AA33 AC33 AE33 AG33 AI33 AK33 AM33 AO33">
    <cfRule type="duplicateValues" dxfId="209" priority="141"/>
  </conditionalFormatting>
  <conditionalFormatting sqref="O54 Q54 S54 U54 W54 Y54 AA54 AC54 AE54 AG54 AI54 AK54 AM54 AO54">
    <cfRule type="duplicateValues" dxfId="207" priority="121"/>
  </conditionalFormatting>
  <conditionalFormatting sqref="M31">
    <cfRule type="duplicateValues" dxfId="205" priority="104"/>
  </conditionalFormatting>
  <conditionalFormatting sqref="M32">
    <cfRule type="duplicateValues" dxfId="203" priority="103"/>
  </conditionalFormatting>
  <conditionalFormatting sqref="O9 K9 E9 Q9 S9">
    <cfRule type="duplicateValues" dxfId="201" priority="96"/>
  </conditionalFormatting>
  <conditionalFormatting sqref="O10 E10 Q10 S10 U10 W10 Y10 AA10 AC10 AE10 AG10 AI10 AK10 AM10 AO10">
    <cfRule type="duplicateValues" dxfId="199" priority="163"/>
  </conditionalFormatting>
  <conditionalFormatting sqref="Q45">
    <cfRule type="duplicateValues" dxfId="197" priority="106"/>
  </conditionalFormatting>
  <conditionalFormatting sqref="U11 W11 Y11 AA11 AC11 AE11 AG11 AI11 AK11 AM11 AO11 E10:E11 I11 M11 O10:O11 Q10:Q11 S10:S11 K11:K13">
    <cfRule type="duplicateValues" dxfId="195" priority="162"/>
  </conditionalFormatting>
  <conditionalFormatting sqref="U12:U13 W12:W13 Y12:Y13 AA12:AA13 AC12:AC13 AE12:AE13 AG12:AG13 AI12:AI13 AK12:AK13 AM12:AM13 AO12:AO13 E11:E13 I11:I12 M11:M13 O11:O12 Q11:Q13 S11:S13">
    <cfRule type="duplicateValues" dxfId="193" priority="161"/>
  </conditionalFormatting>
  <conditionalFormatting sqref="G20">
    <cfRule type="duplicateValues" dxfId="191" priority="95"/>
  </conditionalFormatting>
  <conditionalFormatting sqref="E19">
    <cfRule type="duplicateValues" dxfId="189" priority="94"/>
  </conditionalFormatting>
  <conditionalFormatting sqref="M34">
    <cfRule type="duplicateValues" dxfId="187" priority="93"/>
  </conditionalFormatting>
  <conditionalFormatting sqref="O35">
    <cfRule type="duplicateValues" dxfId="185" priority="92"/>
  </conditionalFormatting>
  <conditionalFormatting sqref="Q36">
    <cfRule type="duplicateValues" dxfId="183" priority="91"/>
  </conditionalFormatting>
  <conditionalFormatting sqref="E20">
    <cfRule type="duplicateValues" dxfId="181" priority="90"/>
  </conditionalFormatting>
  <conditionalFormatting sqref="G19">
    <cfRule type="duplicateValues" dxfId="179" priority="89"/>
  </conditionalFormatting>
  <conditionalFormatting sqref="M35">
    <cfRule type="duplicateValues" dxfId="177" priority="88"/>
  </conditionalFormatting>
  <conditionalFormatting sqref="K10">
    <cfRule type="duplicateValues" dxfId="175" priority="87"/>
  </conditionalFormatting>
  <conditionalFormatting sqref="K15">
    <cfRule type="duplicateValues" dxfId="173" priority="86"/>
  </conditionalFormatting>
  <conditionalFormatting sqref="K49">
    <cfRule type="duplicateValues" dxfId="171" priority="85"/>
  </conditionalFormatting>
  <conditionalFormatting sqref="K50">
    <cfRule type="duplicateValues" dxfId="169" priority="84"/>
  </conditionalFormatting>
  <conditionalFormatting sqref="G29">
    <cfRule type="duplicateValues" dxfId="167" priority="83"/>
  </conditionalFormatting>
  <conditionalFormatting sqref="G30">
    <cfRule type="duplicateValues" dxfId="165" priority="82"/>
  </conditionalFormatting>
  <conditionalFormatting sqref="M42">
    <cfRule type="duplicateValues" dxfId="163" priority="81"/>
  </conditionalFormatting>
  <conditionalFormatting sqref="O42">
    <cfRule type="duplicateValues" dxfId="161" priority="80"/>
  </conditionalFormatting>
  <conditionalFormatting sqref="Q34">
    <cfRule type="duplicateValues" dxfId="159" priority="79"/>
  </conditionalFormatting>
  <conditionalFormatting sqref="Q35">
    <cfRule type="duplicateValues" dxfId="157" priority="78"/>
  </conditionalFormatting>
  <conditionalFormatting sqref="K34">
    <cfRule type="duplicateValues" dxfId="155" priority="77"/>
  </conditionalFormatting>
  <conditionalFormatting sqref="E15">
    <cfRule type="duplicateValues" dxfId="153" priority="76"/>
  </conditionalFormatting>
  <conditionalFormatting sqref="G24">
    <cfRule type="duplicateValues" dxfId="151" priority="75"/>
  </conditionalFormatting>
  <conditionalFormatting sqref="G14">
    <cfRule type="duplicateValues" dxfId="149" priority="74"/>
  </conditionalFormatting>
  <conditionalFormatting sqref="E31">
    <cfRule type="duplicateValues" dxfId="147" priority="73"/>
  </conditionalFormatting>
  <conditionalFormatting sqref="E29">
    <cfRule type="duplicateValues" dxfId="145" priority="72"/>
  </conditionalFormatting>
  <conditionalFormatting sqref="E30">
    <cfRule type="duplicateValues" dxfId="143" priority="71"/>
  </conditionalFormatting>
  <conditionalFormatting sqref="E34">
    <cfRule type="duplicateValues" dxfId="141" priority="70"/>
  </conditionalFormatting>
  <conditionalFormatting sqref="E35">
    <cfRule type="duplicateValues" dxfId="139" priority="69"/>
  </conditionalFormatting>
  <conditionalFormatting sqref="E36">
    <cfRule type="duplicateValues" dxfId="137" priority="68"/>
  </conditionalFormatting>
  <conditionalFormatting sqref="G9">
    <cfRule type="duplicateValues" dxfId="135" priority="67"/>
  </conditionalFormatting>
  <conditionalFormatting sqref="G10">
    <cfRule type="duplicateValues" dxfId="133" priority="66"/>
  </conditionalFormatting>
  <conditionalFormatting sqref="G15">
    <cfRule type="duplicateValues" dxfId="131" priority="65"/>
  </conditionalFormatting>
  <conditionalFormatting sqref="G16">
    <cfRule type="duplicateValues" dxfId="129" priority="64"/>
  </conditionalFormatting>
  <conditionalFormatting sqref="G21">
    <cfRule type="duplicateValues" dxfId="127" priority="63"/>
  </conditionalFormatting>
  <conditionalFormatting sqref="G22">
    <cfRule type="duplicateValues" dxfId="125" priority="62"/>
  </conditionalFormatting>
  <conditionalFormatting sqref="G25">
    <cfRule type="duplicateValues" dxfId="123" priority="61"/>
  </conditionalFormatting>
  <conditionalFormatting sqref="G26">
    <cfRule type="duplicateValues" dxfId="121" priority="60"/>
  </conditionalFormatting>
  <conditionalFormatting sqref="M29">
    <cfRule type="duplicateValues" dxfId="119" priority="59"/>
  </conditionalFormatting>
  <conditionalFormatting sqref="M30">
    <cfRule type="duplicateValues" dxfId="117" priority="58"/>
  </conditionalFormatting>
  <conditionalFormatting sqref="G31">
    <cfRule type="duplicateValues" dxfId="115" priority="57"/>
  </conditionalFormatting>
  <conditionalFormatting sqref="G32">
    <cfRule type="duplicateValues" dxfId="113" priority="56"/>
  </conditionalFormatting>
  <conditionalFormatting sqref="G34">
    <cfRule type="duplicateValues" dxfId="111" priority="55"/>
  </conditionalFormatting>
  <conditionalFormatting sqref="G35">
    <cfRule type="duplicateValues" dxfId="109" priority="54"/>
  </conditionalFormatting>
  <conditionalFormatting sqref="G36">
    <cfRule type="duplicateValues" dxfId="107" priority="53"/>
  </conditionalFormatting>
  <conditionalFormatting sqref="E51">
    <cfRule type="duplicateValues" dxfId="105" priority="52"/>
  </conditionalFormatting>
  <conditionalFormatting sqref="E52">
    <cfRule type="duplicateValues" dxfId="103" priority="51"/>
  </conditionalFormatting>
  <conditionalFormatting sqref="G39">
    <cfRule type="duplicateValues" dxfId="101" priority="50"/>
  </conditionalFormatting>
  <conditionalFormatting sqref="G41">
    <cfRule type="duplicateValues" dxfId="99" priority="49"/>
  </conditionalFormatting>
  <conditionalFormatting sqref="G45">
    <cfRule type="duplicateValues" dxfId="97" priority="48"/>
  </conditionalFormatting>
  <conditionalFormatting sqref="G46">
    <cfRule type="duplicateValues" dxfId="95" priority="47"/>
  </conditionalFormatting>
  <conditionalFormatting sqref="G49">
    <cfRule type="duplicateValues" dxfId="93" priority="46"/>
  </conditionalFormatting>
  <conditionalFormatting sqref="G40">
    <cfRule type="duplicateValues" dxfId="91" priority="45"/>
  </conditionalFormatting>
  <conditionalFormatting sqref="G42">
    <cfRule type="duplicateValues" dxfId="89" priority="44"/>
  </conditionalFormatting>
  <conditionalFormatting sqref="G52">
    <cfRule type="duplicateValues" dxfId="87" priority="43"/>
  </conditionalFormatting>
  <conditionalFormatting sqref="I16">
    <cfRule type="duplicateValues" dxfId="85" priority="42"/>
  </conditionalFormatting>
  <conditionalFormatting sqref="I15">
    <cfRule type="duplicateValues" dxfId="83" priority="41"/>
  </conditionalFormatting>
  <conditionalFormatting sqref="I14">
    <cfRule type="duplicateValues" dxfId="81" priority="40"/>
  </conditionalFormatting>
  <conditionalFormatting sqref="I10">
    <cfRule type="duplicateValues" dxfId="79" priority="39"/>
  </conditionalFormatting>
  <conditionalFormatting sqref="I9">
    <cfRule type="duplicateValues" dxfId="77" priority="38"/>
  </conditionalFormatting>
  <conditionalFormatting sqref="I8">
    <cfRule type="duplicateValues" dxfId="75" priority="37"/>
  </conditionalFormatting>
  <conditionalFormatting sqref="I34">
    <cfRule type="duplicateValues" dxfId="73" priority="36"/>
  </conditionalFormatting>
  <conditionalFormatting sqref="I35">
    <cfRule type="duplicateValues" dxfId="71" priority="35"/>
  </conditionalFormatting>
  <conditionalFormatting sqref="G51">
    <cfRule type="duplicateValues" dxfId="69" priority="34"/>
  </conditionalFormatting>
  <conditionalFormatting sqref="I44">
    <cfRule type="duplicateValues" dxfId="67" priority="33"/>
  </conditionalFormatting>
  <conditionalFormatting sqref="I40">
    <cfRule type="duplicateValues" dxfId="65" priority="32"/>
  </conditionalFormatting>
  <conditionalFormatting sqref="K44">
    <cfRule type="duplicateValues" dxfId="63" priority="31"/>
  </conditionalFormatting>
  <conditionalFormatting sqref="K51">
    <cfRule type="duplicateValues" dxfId="61" priority="30"/>
  </conditionalFormatting>
  <conditionalFormatting sqref="K52">
    <cfRule type="duplicateValues" dxfId="59" priority="29"/>
  </conditionalFormatting>
  <conditionalFormatting sqref="M14">
    <cfRule type="duplicateValues" dxfId="57" priority="28"/>
  </conditionalFormatting>
  <conditionalFormatting sqref="M15">
    <cfRule type="duplicateValues" dxfId="55" priority="27"/>
  </conditionalFormatting>
  <conditionalFormatting sqref="M16">
    <cfRule type="duplicateValues" dxfId="53" priority="26"/>
  </conditionalFormatting>
  <conditionalFormatting sqref="M8">
    <cfRule type="duplicateValues" dxfId="51" priority="25"/>
  </conditionalFormatting>
  <conditionalFormatting sqref="M9">
    <cfRule type="duplicateValues" dxfId="49" priority="24"/>
  </conditionalFormatting>
  <conditionalFormatting sqref="M10">
    <cfRule type="duplicateValues" dxfId="47" priority="23"/>
  </conditionalFormatting>
  <conditionalFormatting sqref="E21">
    <cfRule type="duplicateValues" dxfId="45" priority="22"/>
  </conditionalFormatting>
  <conditionalFormatting sqref="E22">
    <cfRule type="duplicateValues" dxfId="43" priority="21"/>
  </conditionalFormatting>
  <conditionalFormatting sqref="M36">
    <cfRule type="duplicateValues" dxfId="41" priority="20"/>
  </conditionalFormatting>
  <conditionalFormatting sqref="M39">
    <cfRule type="duplicateValues" dxfId="39" priority="19"/>
  </conditionalFormatting>
  <conditionalFormatting sqref="M49">
    <cfRule type="duplicateValues" dxfId="37" priority="18"/>
  </conditionalFormatting>
  <conditionalFormatting sqref="M50">
    <cfRule type="duplicateValues" dxfId="35" priority="17"/>
  </conditionalFormatting>
  <conditionalFormatting sqref="M51">
    <cfRule type="duplicateValues" dxfId="33" priority="16"/>
  </conditionalFormatting>
  <conditionalFormatting sqref="M52">
    <cfRule type="duplicateValues" dxfId="31" priority="15"/>
  </conditionalFormatting>
  <conditionalFormatting sqref="O29">
    <cfRule type="duplicateValues" dxfId="29" priority="14"/>
  </conditionalFormatting>
  <conditionalFormatting sqref="O30">
    <cfRule type="duplicateValues" dxfId="27" priority="13"/>
  </conditionalFormatting>
  <conditionalFormatting sqref="O31">
    <cfRule type="duplicateValues" dxfId="25" priority="12"/>
  </conditionalFormatting>
  <conditionalFormatting sqref="O32">
    <cfRule type="duplicateValues" dxfId="23" priority="11"/>
  </conditionalFormatting>
  <conditionalFormatting sqref="S34">
    <cfRule type="duplicateValues" dxfId="21" priority="10"/>
  </conditionalFormatting>
  <conditionalFormatting sqref="S35">
    <cfRule type="duplicateValues" dxfId="19" priority="9"/>
  </conditionalFormatting>
  <conditionalFormatting sqref="S36">
    <cfRule type="duplicateValues" dxfId="17" priority="8"/>
  </conditionalFormatting>
  <conditionalFormatting sqref="K35">
    <cfRule type="duplicateValues" dxfId="15" priority="7"/>
  </conditionalFormatting>
  <conditionalFormatting sqref="K36">
    <cfRule type="duplicateValues" dxfId="13" priority="6"/>
  </conditionalFormatting>
  <conditionalFormatting sqref="G44">
    <cfRule type="duplicateValues" dxfId="11" priority="5"/>
  </conditionalFormatting>
  <conditionalFormatting sqref="I36">
    <cfRule type="duplicateValues" dxfId="9" priority="4"/>
  </conditionalFormatting>
  <conditionalFormatting sqref="O34">
    <cfRule type="duplicateValues" dxfId="7" priority="3"/>
  </conditionalFormatting>
  <conditionalFormatting sqref="O36">
    <cfRule type="duplicateValues" dxfId="5" priority="2"/>
  </conditionalFormatting>
  <conditionalFormatting sqref="G50">
    <cfRule type="duplicateValues" dxfId="3" priority="1"/>
  </conditionalFormatting>
  <dataValidations count="5">
    <dataValidation type="list" allowBlank="1" showInputMessage="1" showErrorMessage="1" sqref="AT4:AT5">
      <formula1>$U$5:$U$29</formula1>
    </dataValidation>
    <dataValidation type="list" allowBlank="1" showInputMessage="1" showErrorMessage="1" prompt=" - " sqref="B82">
      <formula1>#REF!</formula1>
    </dataValidation>
    <dataValidation type="list" allowBlank="1" showInputMessage="1" showErrorMessage="1" prompt=" - " sqref="T8:AO8">
      <formula1>$D$8</formula1>
    </dataValidation>
    <dataValidation type="list" allowBlank="1" showErrorMessage="1" error="Bạn đã nhập sai tên môn học" sqref="D69:D71 D73">
      <formula1>$A$42:$A$70</formula1>
    </dataValidation>
    <dataValidation type="list" allowBlank="1" showInputMessage="1" showErrorMessage="1" prompt=" - " sqref="D72 F69:F73">
      <formula1>$U$5:$U$26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'[1]PHAN CONG LOP DAY CUA GV'!#REF!</xm:f>
          </x14:formula1>
          <xm:sqref>AL9:AL68 P8:P68 AF9:AF68 AJ9:AJ68 AH9:AH68 AD9:AD68 AB9:AB68 Z9:Z68 AN9:AN68 V9:V68 T9:T68 X9:X68 D8:D68 N8:N68 K54 H8:H68 M54 F8:F68 L8:L68 M47 J48:J68 J8:J46 R8:R68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sqref="A1:XFD1048576"/>
    </sheetView>
  </sheetViews>
  <sheetFormatPr defaultColWidth="13.25" defaultRowHeight="15.75" x14ac:dyDescent="0.25"/>
  <cols>
    <col min="1" max="1" width="6.125" customWidth="1"/>
    <col min="2" max="2" width="7" customWidth="1"/>
    <col min="3" max="9" width="6.125" customWidth="1"/>
    <col min="10" max="13" width="6.125" hidden="1" customWidth="1"/>
    <col min="14" max="21" width="5.5" hidden="1" customWidth="1"/>
    <col min="22" max="22" width="4.25" hidden="1" customWidth="1"/>
    <col min="23" max="23" width="0.625" hidden="1" customWidth="1"/>
    <col min="24" max="25" width="4.25" customWidth="1"/>
    <col min="26" max="27" width="5.25" customWidth="1"/>
    <col min="28" max="28" width="5.375" customWidth="1"/>
    <col min="30" max="30" width="7.375" customWidth="1"/>
    <col min="31" max="34" width="6.25" customWidth="1"/>
    <col min="35" max="35" width="6" style="102" customWidth="1"/>
    <col min="36" max="36" width="0" hidden="1" customWidth="1"/>
    <col min="37" max="37" width="2.625" hidden="1" customWidth="1"/>
    <col min="38" max="38" width="13.25" hidden="1" customWidth="1"/>
  </cols>
  <sheetData>
    <row r="1" spans="1:39" ht="15" customHeight="1" x14ac:dyDescent="0.25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39" ht="15" customHeight="1" x14ac:dyDescent="0.25">
      <c r="A2" s="103"/>
      <c r="B2" s="103" t="s">
        <v>57</v>
      </c>
      <c r="C2" s="103" t="s">
        <v>58</v>
      </c>
      <c r="D2" s="103" t="s">
        <v>59</v>
      </c>
      <c r="E2" s="103" t="s">
        <v>60</v>
      </c>
      <c r="F2" s="103" t="s">
        <v>61</v>
      </c>
      <c r="G2" s="103" t="s">
        <v>62</v>
      </c>
      <c r="H2" s="103" t="s">
        <v>63</v>
      </c>
      <c r="I2" s="103" t="s">
        <v>64</v>
      </c>
      <c r="J2" s="104">
        <v>75</v>
      </c>
      <c r="K2" s="104">
        <v>81</v>
      </c>
      <c r="L2" s="104">
        <v>82</v>
      </c>
      <c r="M2" s="104">
        <v>83</v>
      </c>
      <c r="N2" s="104">
        <v>84</v>
      </c>
      <c r="O2" s="104">
        <v>85</v>
      </c>
      <c r="P2" s="104">
        <v>86</v>
      </c>
      <c r="Q2" s="104">
        <v>91</v>
      </c>
      <c r="R2" s="104">
        <v>92</v>
      </c>
      <c r="S2" s="104">
        <v>93</v>
      </c>
      <c r="T2" s="104">
        <v>94</v>
      </c>
      <c r="U2" s="104">
        <v>95</v>
      </c>
      <c r="V2" s="104"/>
      <c r="W2" s="104"/>
      <c r="Z2" s="105"/>
      <c r="AD2" s="106" t="s">
        <v>65</v>
      </c>
      <c r="AE2" s="107" t="s">
        <v>66</v>
      </c>
      <c r="AF2" s="107" t="s">
        <v>67</v>
      </c>
      <c r="AG2" s="107" t="s">
        <v>68</v>
      </c>
      <c r="AH2" s="107" t="s">
        <v>69</v>
      </c>
      <c r="AI2" s="108" t="s">
        <v>70</v>
      </c>
      <c r="AK2" s="109" t="s">
        <v>65</v>
      </c>
    </row>
    <row r="3" spans="1:39" ht="15" customHeight="1" x14ac:dyDescent="0.25">
      <c r="A3" s="110" t="s">
        <v>12</v>
      </c>
      <c r="B3" s="104" t="s">
        <v>71</v>
      </c>
      <c r="C3" s="104" t="s">
        <v>13</v>
      </c>
      <c r="D3" s="104" t="s">
        <v>72</v>
      </c>
      <c r="E3" s="104" t="s">
        <v>18</v>
      </c>
      <c r="F3" s="104" t="s">
        <v>73</v>
      </c>
      <c r="G3" s="104" t="s">
        <v>74</v>
      </c>
      <c r="H3" s="104" t="s">
        <v>75</v>
      </c>
      <c r="I3" s="104" t="s">
        <v>76</v>
      </c>
      <c r="J3" s="104" t="s">
        <v>77</v>
      </c>
      <c r="K3" s="104" t="s">
        <v>77</v>
      </c>
      <c r="L3" s="104" t="s">
        <v>77</v>
      </c>
      <c r="M3" s="104"/>
      <c r="N3" s="104" t="s">
        <v>78</v>
      </c>
      <c r="O3" s="104" t="s">
        <v>78</v>
      </c>
      <c r="P3" s="104" t="s">
        <v>78</v>
      </c>
      <c r="Q3" s="104" t="s">
        <v>78</v>
      </c>
      <c r="R3" s="104" t="s">
        <v>77</v>
      </c>
      <c r="S3" s="104" t="s">
        <v>77</v>
      </c>
      <c r="T3" s="104" t="s">
        <v>77</v>
      </c>
      <c r="U3" s="104" t="s">
        <v>77</v>
      </c>
      <c r="V3" s="104"/>
      <c r="W3" s="104"/>
      <c r="X3" s="111"/>
      <c r="Z3" s="105" t="s">
        <v>71</v>
      </c>
      <c r="AD3" s="107" t="s">
        <v>12</v>
      </c>
      <c r="AE3" s="112">
        <v>3</v>
      </c>
      <c r="AF3" s="112">
        <v>5</v>
      </c>
      <c r="AG3" s="112">
        <v>5</v>
      </c>
      <c r="AH3" s="112">
        <v>5</v>
      </c>
      <c r="AI3" s="113">
        <v>5</v>
      </c>
      <c r="AK3" t="s">
        <v>79</v>
      </c>
    </row>
    <row r="4" spans="1:39" ht="15" customHeight="1" x14ac:dyDescent="0.25">
      <c r="A4" s="110" t="s">
        <v>16</v>
      </c>
      <c r="B4" s="104" t="s">
        <v>71</v>
      </c>
      <c r="C4" s="104" t="s">
        <v>13</v>
      </c>
      <c r="D4" s="104" t="s">
        <v>72</v>
      </c>
      <c r="E4" s="104" t="s">
        <v>18</v>
      </c>
      <c r="F4" s="104" t="s">
        <v>73</v>
      </c>
      <c r="G4" s="104" t="s">
        <v>74</v>
      </c>
      <c r="H4" s="104" t="s">
        <v>75</v>
      </c>
      <c r="I4" s="104" t="s">
        <v>76</v>
      </c>
      <c r="J4" s="104">
        <v>40</v>
      </c>
      <c r="K4" s="104">
        <v>40</v>
      </c>
      <c r="L4" s="104">
        <v>40</v>
      </c>
      <c r="M4" s="104">
        <v>40</v>
      </c>
      <c r="N4" s="104">
        <v>40</v>
      </c>
      <c r="O4" s="104">
        <v>40</v>
      </c>
      <c r="P4" s="104">
        <v>40</v>
      </c>
      <c r="Q4" s="104">
        <v>40</v>
      </c>
      <c r="R4" s="104">
        <v>40</v>
      </c>
      <c r="S4" s="104">
        <v>40</v>
      </c>
      <c r="T4" s="104">
        <v>40</v>
      </c>
      <c r="U4" s="104">
        <v>40</v>
      </c>
      <c r="V4" s="104"/>
      <c r="W4" s="104"/>
      <c r="X4" s="111"/>
      <c r="Z4" s="105" t="s">
        <v>13</v>
      </c>
      <c r="AD4" s="107" t="s">
        <v>16</v>
      </c>
      <c r="AE4" s="112">
        <v>12</v>
      </c>
      <c r="AF4" s="112">
        <v>10</v>
      </c>
      <c r="AG4" s="112">
        <v>7</v>
      </c>
      <c r="AH4" s="112">
        <v>7</v>
      </c>
      <c r="AI4" s="113">
        <v>8</v>
      </c>
      <c r="AM4">
        <v>21</v>
      </c>
    </row>
    <row r="5" spans="1:39" ht="15" customHeight="1" x14ac:dyDescent="0.25">
      <c r="A5" s="110" t="s">
        <v>31</v>
      </c>
      <c r="B5" s="104" t="s">
        <v>71</v>
      </c>
      <c r="C5" s="104" t="s">
        <v>13</v>
      </c>
      <c r="D5" s="104" t="s">
        <v>72</v>
      </c>
      <c r="E5" s="104" t="s">
        <v>18</v>
      </c>
      <c r="F5" s="104" t="s">
        <v>73</v>
      </c>
      <c r="G5" s="104" t="s">
        <v>74</v>
      </c>
      <c r="H5" s="104" t="s">
        <v>75</v>
      </c>
      <c r="I5" s="104" t="s">
        <v>76</v>
      </c>
      <c r="J5" s="104">
        <v>12</v>
      </c>
      <c r="K5" s="104">
        <v>12</v>
      </c>
      <c r="L5" s="104">
        <v>12</v>
      </c>
      <c r="M5" s="104"/>
      <c r="N5" s="104"/>
      <c r="O5" s="104"/>
      <c r="P5" s="104"/>
      <c r="Q5" s="104"/>
      <c r="R5" s="104"/>
      <c r="S5" s="104"/>
      <c r="T5" s="104" t="s">
        <v>80</v>
      </c>
      <c r="U5" s="104" t="s">
        <v>80</v>
      </c>
      <c r="V5" s="104"/>
      <c r="W5" s="104"/>
      <c r="X5" s="111"/>
      <c r="Z5" s="105" t="s">
        <v>72</v>
      </c>
      <c r="AD5" s="107" t="s">
        <v>81</v>
      </c>
      <c r="AE5" s="112">
        <v>2</v>
      </c>
      <c r="AF5" s="112">
        <v>1</v>
      </c>
      <c r="AG5" s="112">
        <v>1</v>
      </c>
      <c r="AH5" s="112"/>
      <c r="AI5" s="113"/>
    </row>
    <row r="6" spans="1:39" ht="15" customHeight="1" x14ac:dyDescent="0.25">
      <c r="A6" s="110" t="s">
        <v>37</v>
      </c>
      <c r="B6" s="104" t="s">
        <v>71</v>
      </c>
      <c r="C6" s="104" t="s">
        <v>13</v>
      </c>
      <c r="D6" s="104" t="s">
        <v>72</v>
      </c>
      <c r="E6" s="104" t="s">
        <v>18</v>
      </c>
      <c r="F6" s="104" t="s">
        <v>73</v>
      </c>
      <c r="G6" s="104" t="s">
        <v>74</v>
      </c>
      <c r="H6" s="104" t="s">
        <v>75</v>
      </c>
      <c r="I6" s="104" t="s">
        <v>76</v>
      </c>
      <c r="J6" s="104">
        <v>13</v>
      </c>
      <c r="K6" s="104">
        <v>13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Z6" s="105" t="s">
        <v>18</v>
      </c>
      <c r="AD6" s="107" t="s">
        <v>37</v>
      </c>
      <c r="AE6" s="112">
        <v>1</v>
      </c>
      <c r="AF6" s="112">
        <v>2</v>
      </c>
      <c r="AG6" s="112">
        <v>1</v>
      </c>
      <c r="AH6" s="112"/>
      <c r="AI6" s="113"/>
    </row>
    <row r="7" spans="1:39" ht="15" customHeight="1" x14ac:dyDescent="0.25">
      <c r="A7" s="110" t="s">
        <v>14</v>
      </c>
      <c r="B7" s="114" t="s">
        <v>82</v>
      </c>
      <c r="C7" s="114" t="s">
        <v>82</v>
      </c>
      <c r="D7" s="114" t="s">
        <v>82</v>
      </c>
      <c r="E7" s="115" t="s">
        <v>15</v>
      </c>
      <c r="F7" s="104" t="s">
        <v>73</v>
      </c>
      <c r="G7" s="104"/>
      <c r="H7" s="104"/>
      <c r="I7" s="116" t="s">
        <v>83</v>
      </c>
      <c r="J7" s="104">
        <v>14</v>
      </c>
      <c r="K7" s="104">
        <v>14</v>
      </c>
      <c r="L7" s="104">
        <v>14</v>
      </c>
      <c r="M7" s="104">
        <v>14</v>
      </c>
      <c r="N7" s="104"/>
      <c r="O7" s="104"/>
      <c r="P7" s="104"/>
      <c r="Q7" s="104"/>
      <c r="R7" s="104"/>
      <c r="S7" s="104"/>
      <c r="T7" s="104"/>
      <c r="U7" s="104"/>
      <c r="V7" s="104"/>
      <c r="W7" s="104"/>
      <c r="Z7" s="105" t="s">
        <v>73</v>
      </c>
      <c r="AD7" s="107" t="s">
        <v>14</v>
      </c>
      <c r="AE7" s="112">
        <v>2</v>
      </c>
      <c r="AF7" s="112">
        <v>2</v>
      </c>
      <c r="AG7" s="112">
        <v>2</v>
      </c>
      <c r="AH7" s="112"/>
      <c r="AI7" s="113"/>
    </row>
    <row r="8" spans="1:39" ht="15" customHeight="1" x14ac:dyDescent="0.25">
      <c r="A8" s="110" t="s">
        <v>33</v>
      </c>
      <c r="B8" s="104" t="s">
        <v>71</v>
      </c>
      <c r="C8" s="104" t="s">
        <v>13</v>
      </c>
      <c r="D8" s="104" t="s">
        <v>72</v>
      </c>
      <c r="E8" s="115" t="s">
        <v>15</v>
      </c>
      <c r="F8" s="104" t="s">
        <v>73</v>
      </c>
      <c r="G8" s="104" t="s">
        <v>74</v>
      </c>
      <c r="H8" s="104" t="s">
        <v>75</v>
      </c>
      <c r="I8" s="104" t="s">
        <v>76</v>
      </c>
      <c r="J8" s="104">
        <v>9</v>
      </c>
      <c r="K8" s="104">
        <v>9</v>
      </c>
      <c r="L8" s="104">
        <v>9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Z8" s="105" t="s">
        <v>74</v>
      </c>
      <c r="AD8" s="107" t="s">
        <v>33</v>
      </c>
      <c r="AE8" s="112">
        <v>3</v>
      </c>
      <c r="AF8" s="112">
        <v>3</v>
      </c>
      <c r="AG8" s="112">
        <v>3</v>
      </c>
      <c r="AH8" s="112">
        <v>3</v>
      </c>
      <c r="AI8" s="113">
        <v>3</v>
      </c>
    </row>
    <row r="9" spans="1:39" ht="15" customHeight="1" x14ac:dyDescent="0.25">
      <c r="A9" s="110" t="s">
        <v>22</v>
      </c>
      <c r="B9" s="104" t="s">
        <v>71</v>
      </c>
      <c r="C9" s="104" t="s">
        <v>13</v>
      </c>
      <c r="D9" s="104" t="s">
        <v>72</v>
      </c>
      <c r="E9" s="115" t="s">
        <v>15</v>
      </c>
      <c r="F9" s="104" t="s">
        <v>73</v>
      </c>
      <c r="G9" s="104" t="s">
        <v>74</v>
      </c>
      <c r="H9" s="104" t="s">
        <v>75</v>
      </c>
      <c r="I9" s="117" t="s">
        <v>84</v>
      </c>
      <c r="J9" s="104">
        <v>10</v>
      </c>
      <c r="K9" s="104" t="s">
        <v>85</v>
      </c>
      <c r="L9" s="104" t="s">
        <v>85</v>
      </c>
      <c r="M9" s="104" t="s">
        <v>85</v>
      </c>
      <c r="N9" s="104" t="s">
        <v>85</v>
      </c>
      <c r="O9" s="104" t="s">
        <v>85</v>
      </c>
      <c r="P9" s="104">
        <v>9</v>
      </c>
      <c r="Q9" s="104">
        <v>9</v>
      </c>
      <c r="R9" s="104">
        <v>9</v>
      </c>
      <c r="S9" s="104"/>
      <c r="T9" s="104"/>
      <c r="U9" s="104"/>
      <c r="V9" s="104"/>
      <c r="W9" s="104"/>
      <c r="X9" s="111"/>
      <c r="Z9" s="105" t="s">
        <v>75</v>
      </c>
      <c r="AD9" s="107" t="s">
        <v>22</v>
      </c>
      <c r="AE9" s="112">
        <v>1</v>
      </c>
      <c r="AF9" s="112">
        <v>1</v>
      </c>
      <c r="AG9" s="112">
        <v>1</v>
      </c>
      <c r="AH9" s="112">
        <v>1</v>
      </c>
      <c r="AI9" s="113">
        <v>1</v>
      </c>
    </row>
    <row r="10" spans="1:39" ht="15" customHeight="1" x14ac:dyDescent="0.25">
      <c r="A10" s="110" t="s">
        <v>21</v>
      </c>
      <c r="B10" s="118" t="s">
        <v>86</v>
      </c>
      <c r="C10" s="118" t="s">
        <v>86</v>
      </c>
      <c r="D10" s="115" t="s">
        <v>15</v>
      </c>
      <c r="E10" s="115" t="s">
        <v>15</v>
      </c>
      <c r="F10" s="104" t="s">
        <v>73</v>
      </c>
      <c r="G10" s="115" t="s">
        <v>15</v>
      </c>
      <c r="H10" s="104"/>
      <c r="I10" s="119" t="s">
        <v>87</v>
      </c>
      <c r="J10" s="104">
        <v>10</v>
      </c>
      <c r="K10" s="104">
        <v>10</v>
      </c>
      <c r="L10" s="104">
        <v>10</v>
      </c>
      <c r="M10" s="104"/>
      <c r="N10" s="104"/>
      <c r="O10" s="104"/>
      <c r="P10" s="104"/>
      <c r="Q10" s="104"/>
      <c r="R10" s="104"/>
      <c r="S10" s="104">
        <v>20</v>
      </c>
      <c r="T10" s="104">
        <v>20</v>
      </c>
      <c r="U10" s="104">
        <v>20</v>
      </c>
      <c r="V10" s="104"/>
      <c r="W10" s="104"/>
      <c r="Z10" s="105" t="s">
        <v>15</v>
      </c>
      <c r="AD10" s="107" t="s">
        <v>21</v>
      </c>
      <c r="AE10" s="112">
        <v>1</v>
      </c>
      <c r="AF10" s="112">
        <v>1</v>
      </c>
      <c r="AG10" s="112">
        <v>1</v>
      </c>
      <c r="AH10" s="112">
        <v>1</v>
      </c>
      <c r="AI10" s="113"/>
    </row>
    <row r="11" spans="1:39" ht="15" customHeight="1" x14ac:dyDescent="0.25">
      <c r="A11" s="110" t="s">
        <v>24</v>
      </c>
      <c r="B11" s="118" t="s">
        <v>86</v>
      </c>
      <c r="C11" s="118" t="s">
        <v>86</v>
      </c>
      <c r="D11" s="114" t="s">
        <v>82</v>
      </c>
      <c r="E11" s="115" t="s">
        <v>15</v>
      </c>
      <c r="F11" s="104" t="s">
        <v>73</v>
      </c>
      <c r="G11" s="115" t="s">
        <v>15</v>
      </c>
      <c r="H11" s="104"/>
      <c r="I11" s="119" t="s">
        <v>87</v>
      </c>
      <c r="J11" s="104">
        <v>18</v>
      </c>
      <c r="K11" s="104">
        <v>18</v>
      </c>
      <c r="L11" s="104">
        <v>23</v>
      </c>
      <c r="M11" s="104">
        <v>23</v>
      </c>
      <c r="N11" s="104">
        <v>23</v>
      </c>
      <c r="O11" s="104">
        <v>23</v>
      </c>
      <c r="P11" s="104">
        <v>23</v>
      </c>
      <c r="Q11" s="104"/>
      <c r="R11" s="104"/>
      <c r="S11" s="104"/>
      <c r="T11" s="104"/>
      <c r="U11" s="104"/>
      <c r="V11" s="104"/>
      <c r="W11" s="104"/>
      <c r="Z11" s="105" t="s">
        <v>82</v>
      </c>
      <c r="AD11" s="107" t="s">
        <v>24</v>
      </c>
      <c r="AE11" s="112">
        <v>1</v>
      </c>
      <c r="AF11" s="112">
        <v>1</v>
      </c>
      <c r="AG11" s="112">
        <v>1</v>
      </c>
      <c r="AH11" s="112">
        <v>1</v>
      </c>
      <c r="AI11" s="113"/>
    </row>
    <row r="12" spans="1:39" ht="15" customHeight="1" x14ac:dyDescent="0.25">
      <c r="A12" s="110" t="s">
        <v>29</v>
      </c>
      <c r="B12" s="114" t="s">
        <v>82</v>
      </c>
      <c r="C12" s="114" t="s">
        <v>82</v>
      </c>
      <c r="D12" s="114" t="s">
        <v>82</v>
      </c>
      <c r="E12" s="114" t="s">
        <v>82</v>
      </c>
      <c r="F12" s="114" t="s">
        <v>82</v>
      </c>
      <c r="G12" s="114" t="s">
        <v>82</v>
      </c>
      <c r="H12" s="114" t="s">
        <v>82</v>
      </c>
      <c r="I12" s="119" t="s">
        <v>87</v>
      </c>
      <c r="J12" s="104" t="s">
        <v>29</v>
      </c>
      <c r="K12" s="104" t="s">
        <v>29</v>
      </c>
      <c r="L12" s="104" t="s">
        <v>29</v>
      </c>
      <c r="M12" s="104" t="s">
        <v>29</v>
      </c>
      <c r="N12" s="104" t="s">
        <v>29</v>
      </c>
      <c r="O12" s="104" t="s">
        <v>29</v>
      </c>
      <c r="P12" s="104" t="s">
        <v>29</v>
      </c>
      <c r="Q12" s="104" t="s">
        <v>29</v>
      </c>
      <c r="R12" s="104" t="s">
        <v>29</v>
      </c>
      <c r="S12" s="104" t="s">
        <v>29</v>
      </c>
      <c r="T12" s="104" t="s">
        <v>29</v>
      </c>
      <c r="U12" s="104" t="s">
        <v>29</v>
      </c>
      <c r="V12" s="104" t="s">
        <v>29</v>
      </c>
      <c r="W12" s="104" t="s">
        <v>29</v>
      </c>
      <c r="Z12" s="105" t="s">
        <v>87</v>
      </c>
      <c r="AD12" s="107" t="s">
        <v>29</v>
      </c>
      <c r="AE12" s="112">
        <v>1</v>
      </c>
      <c r="AF12" s="112">
        <v>1</v>
      </c>
      <c r="AG12" s="112">
        <v>1</v>
      </c>
      <c r="AH12" s="112">
        <v>1</v>
      </c>
      <c r="AI12" s="113">
        <v>1</v>
      </c>
    </row>
    <row r="13" spans="1:39" ht="15" customHeight="1" x14ac:dyDescent="0.25">
      <c r="A13" s="110" t="s">
        <v>28</v>
      </c>
      <c r="B13" s="119" t="s">
        <v>87</v>
      </c>
      <c r="C13" s="119" t="s">
        <v>87</v>
      </c>
      <c r="D13" s="119" t="s">
        <v>87</v>
      </c>
      <c r="E13" s="119" t="s">
        <v>87</v>
      </c>
      <c r="F13" s="119" t="s">
        <v>87</v>
      </c>
      <c r="G13" s="119" t="s">
        <v>87</v>
      </c>
      <c r="H13" s="119" t="s">
        <v>87</v>
      </c>
      <c r="I13" s="119" t="s">
        <v>87</v>
      </c>
      <c r="J13" s="104">
        <v>16</v>
      </c>
      <c r="K13" s="104">
        <v>16</v>
      </c>
      <c r="L13" s="104">
        <v>16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Z13" s="105" t="s">
        <v>84</v>
      </c>
      <c r="AD13" s="107" t="s">
        <v>28</v>
      </c>
      <c r="AE13" s="112">
        <v>1</v>
      </c>
      <c r="AF13" s="112">
        <v>1</v>
      </c>
      <c r="AG13" s="112">
        <v>1</v>
      </c>
      <c r="AH13" s="112">
        <v>1</v>
      </c>
      <c r="AI13" s="113">
        <v>1</v>
      </c>
    </row>
    <row r="14" spans="1:39" ht="15" customHeight="1" x14ac:dyDescent="0.25">
      <c r="A14" s="110" t="s">
        <v>17</v>
      </c>
      <c r="B14" s="104" t="s">
        <v>88</v>
      </c>
      <c r="C14" s="104" t="s">
        <v>88</v>
      </c>
      <c r="D14" s="104" t="s">
        <v>88</v>
      </c>
      <c r="E14" s="104" t="s">
        <v>88</v>
      </c>
      <c r="F14" s="104" t="s">
        <v>88</v>
      </c>
      <c r="G14" s="104" t="s">
        <v>88</v>
      </c>
      <c r="H14" s="104" t="s">
        <v>88</v>
      </c>
      <c r="I14" s="116" t="s">
        <v>83</v>
      </c>
      <c r="J14" s="104">
        <v>15</v>
      </c>
      <c r="K14" s="104">
        <v>15</v>
      </c>
      <c r="L14" s="104">
        <v>15</v>
      </c>
      <c r="M14" s="104">
        <v>15</v>
      </c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Z14" s="105" t="s">
        <v>86</v>
      </c>
      <c r="AD14" s="107" t="s">
        <v>17</v>
      </c>
      <c r="AE14" s="112">
        <v>2</v>
      </c>
      <c r="AF14" s="112">
        <v>2</v>
      </c>
      <c r="AG14" s="112">
        <v>4</v>
      </c>
      <c r="AH14" s="112">
        <v>4</v>
      </c>
      <c r="AI14" s="113">
        <v>4</v>
      </c>
    </row>
    <row r="15" spans="1:39" ht="15" customHeight="1" x14ac:dyDescent="0.25">
      <c r="A15" s="110" t="s">
        <v>25</v>
      </c>
      <c r="B15" s="118" t="s">
        <v>86</v>
      </c>
      <c r="C15" s="120" t="s">
        <v>84</v>
      </c>
      <c r="D15" s="120" t="s">
        <v>84</v>
      </c>
      <c r="E15" s="120" t="s">
        <v>84</v>
      </c>
      <c r="F15" s="120" t="s">
        <v>84</v>
      </c>
      <c r="G15" s="120" t="s">
        <v>84</v>
      </c>
      <c r="H15" s="120" t="s">
        <v>84</v>
      </c>
      <c r="I15" s="117" t="s">
        <v>84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Z15" s="105" t="s">
        <v>83</v>
      </c>
      <c r="AD15" s="107" t="s">
        <v>25</v>
      </c>
      <c r="AE15" s="112">
        <v>2</v>
      </c>
      <c r="AF15" s="112">
        <v>2</v>
      </c>
      <c r="AG15" s="112">
        <v>2</v>
      </c>
      <c r="AH15" s="112">
        <v>2</v>
      </c>
      <c r="AI15" s="113">
        <v>2</v>
      </c>
    </row>
    <row r="16" spans="1:39" ht="15" customHeight="1" x14ac:dyDescent="0.25">
      <c r="A16" s="110" t="s">
        <v>35</v>
      </c>
      <c r="B16" s="104"/>
      <c r="C16" s="104"/>
      <c r="D16" s="104"/>
      <c r="E16" s="121" t="s">
        <v>89</v>
      </c>
      <c r="F16" s="121" t="s">
        <v>89</v>
      </c>
      <c r="G16" s="121" t="s">
        <v>89</v>
      </c>
      <c r="H16" s="121" t="s">
        <v>89</v>
      </c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Z16" s="105" t="s">
        <v>88</v>
      </c>
      <c r="AD16" s="107" t="s">
        <v>48</v>
      </c>
      <c r="AE16" s="112"/>
      <c r="AF16" s="112"/>
      <c r="AG16" s="112">
        <v>1</v>
      </c>
      <c r="AH16" s="112">
        <v>1</v>
      </c>
      <c r="AI16" s="113"/>
    </row>
    <row r="17" spans="1:35" x14ac:dyDescent="0.25">
      <c r="A17" s="110" t="s">
        <v>34</v>
      </c>
      <c r="B17" s="104"/>
      <c r="C17" s="104"/>
      <c r="D17" s="104"/>
      <c r="E17" s="121" t="s">
        <v>89</v>
      </c>
      <c r="F17" s="121" t="s">
        <v>89</v>
      </c>
      <c r="G17" s="121" t="s">
        <v>89</v>
      </c>
      <c r="H17" s="121" t="s">
        <v>89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Z17" s="105" t="s">
        <v>76</v>
      </c>
      <c r="AD17" s="107" t="s">
        <v>34</v>
      </c>
      <c r="AE17" s="112"/>
      <c r="AF17" s="112"/>
      <c r="AG17" s="112">
        <v>1</v>
      </c>
      <c r="AH17" s="112">
        <v>1</v>
      </c>
      <c r="AI17" s="113">
        <v>2</v>
      </c>
    </row>
    <row r="18" spans="1:35" x14ac:dyDescent="0.25">
      <c r="A18" s="110" t="s">
        <v>26</v>
      </c>
      <c r="B18" s="104"/>
      <c r="C18" s="104"/>
      <c r="D18" s="104"/>
      <c r="E18" s="104"/>
      <c r="F18" s="104"/>
      <c r="G18" s="104" t="s">
        <v>74</v>
      </c>
      <c r="H18" s="104" t="s">
        <v>75</v>
      </c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Z18" s="105" t="s">
        <v>89</v>
      </c>
      <c r="AD18" s="122" t="s">
        <v>26</v>
      </c>
      <c r="AE18" s="112"/>
      <c r="AF18" s="112"/>
      <c r="AG18" s="112"/>
      <c r="AH18" s="112">
        <v>1</v>
      </c>
      <c r="AI18" s="113">
        <v>1</v>
      </c>
    </row>
    <row r="19" spans="1:35" x14ac:dyDescent="0.25">
      <c r="A19" s="110" t="s">
        <v>30</v>
      </c>
      <c r="B19" s="104"/>
      <c r="C19" s="104"/>
      <c r="D19" s="104"/>
      <c r="E19" s="104"/>
      <c r="F19" s="104"/>
      <c r="G19" s="104" t="s">
        <v>74</v>
      </c>
      <c r="H19" s="104" t="s">
        <v>75</v>
      </c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Z19" s="105"/>
      <c r="AD19" s="122" t="s">
        <v>30</v>
      </c>
      <c r="AE19" s="112"/>
      <c r="AF19" s="112"/>
      <c r="AG19" s="112"/>
      <c r="AH19" s="112">
        <v>1</v>
      </c>
      <c r="AI19" s="113">
        <v>1</v>
      </c>
    </row>
    <row r="20" spans="1:35" x14ac:dyDescent="0.25">
      <c r="A20" s="123" t="s">
        <v>36</v>
      </c>
      <c r="B20" s="104"/>
      <c r="C20" s="104"/>
      <c r="D20" s="104"/>
      <c r="E20" s="104"/>
      <c r="F20" s="104"/>
      <c r="G20" s="104"/>
      <c r="H20" s="121" t="s">
        <v>89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Z20" s="105"/>
      <c r="AD20" s="122" t="s">
        <v>36</v>
      </c>
      <c r="AE20" s="112"/>
      <c r="AF20" s="112"/>
      <c r="AG20" s="112"/>
      <c r="AH20" s="112"/>
      <c r="AI20" s="113">
        <v>1</v>
      </c>
    </row>
    <row r="21" spans="1:35" x14ac:dyDescent="0.25">
      <c r="A21" s="123" t="s">
        <v>23</v>
      </c>
      <c r="B21" s="104"/>
      <c r="C21" s="104"/>
      <c r="D21" s="104"/>
      <c r="E21" s="104"/>
      <c r="F21" s="104"/>
      <c r="G21" s="104" t="s">
        <v>74</v>
      </c>
      <c r="H21" s="104" t="s">
        <v>75</v>
      </c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Z21" s="105"/>
      <c r="AD21" s="122" t="s">
        <v>90</v>
      </c>
      <c r="AE21" s="112"/>
      <c r="AF21" s="112"/>
      <c r="AG21" s="112"/>
      <c r="AH21" s="112">
        <v>2</v>
      </c>
      <c r="AI21" s="113">
        <v>2</v>
      </c>
    </row>
    <row r="22" spans="1:35" x14ac:dyDescent="0.25">
      <c r="A22" s="12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Z22" s="105"/>
      <c r="AD22" s="122"/>
      <c r="AE22" s="112"/>
      <c r="AF22" s="112"/>
      <c r="AG22" s="112"/>
      <c r="AH22" s="112"/>
      <c r="AI22" s="113"/>
    </row>
    <row r="23" spans="1:35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Z23" s="105"/>
      <c r="AD23" s="122" t="s">
        <v>91</v>
      </c>
      <c r="AE23" s="112"/>
      <c r="AF23" s="112"/>
      <c r="AG23" s="112"/>
      <c r="AH23" s="112"/>
      <c r="AI23" s="113"/>
    </row>
    <row r="24" spans="1:35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Z24" s="105"/>
      <c r="AD24" s="107" t="s">
        <v>92</v>
      </c>
      <c r="AE24" s="112">
        <f>SUM(AE3:AE23)</f>
        <v>32</v>
      </c>
      <c r="AF24" s="112">
        <f t="shared" ref="AF24:AH24" si="0">SUM(AF3:AF23)</f>
        <v>32</v>
      </c>
      <c r="AG24" s="112">
        <f t="shared" si="0"/>
        <v>32</v>
      </c>
      <c r="AH24" s="112">
        <f t="shared" si="0"/>
        <v>32</v>
      </c>
      <c r="AI24" s="113">
        <f>SUM(AI3:AI23)</f>
        <v>32</v>
      </c>
    </row>
    <row r="25" spans="1:35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Z25" s="105">
        <v>24</v>
      </c>
    </row>
    <row r="26" spans="1:35" x14ac:dyDescent="0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Z26" s="105">
        <v>25</v>
      </c>
    </row>
    <row r="27" spans="1:35" x14ac:dyDescent="0.25">
      <c r="Z27" s="105">
        <v>26</v>
      </c>
    </row>
    <row r="28" spans="1:35" x14ac:dyDescent="0.25">
      <c r="Z28" s="105">
        <v>27</v>
      </c>
    </row>
    <row r="29" spans="1:35" x14ac:dyDescent="0.25">
      <c r="Z29" s="105">
        <v>28</v>
      </c>
    </row>
    <row r="30" spans="1:35" x14ac:dyDescent="0.25">
      <c r="Z30" s="105">
        <v>29</v>
      </c>
    </row>
    <row r="31" spans="1:35" x14ac:dyDescent="0.25">
      <c r="Z31" s="105">
        <v>30</v>
      </c>
    </row>
    <row r="32" spans="1:35" x14ac:dyDescent="0.25">
      <c r="Z32" s="105">
        <v>31</v>
      </c>
    </row>
    <row r="33" spans="26:26" customFormat="1" x14ac:dyDescent="0.25">
      <c r="Z33" s="105">
        <v>32</v>
      </c>
    </row>
    <row r="34" spans="26:26" customFormat="1" x14ac:dyDescent="0.25">
      <c r="Z34" s="105">
        <v>33</v>
      </c>
    </row>
    <row r="35" spans="26:26" customFormat="1" x14ac:dyDescent="0.25">
      <c r="Z35" s="105">
        <v>34</v>
      </c>
    </row>
    <row r="36" spans="26:26" customFormat="1" x14ac:dyDescent="0.25">
      <c r="Z36" s="105">
        <v>35</v>
      </c>
    </row>
    <row r="37" spans="26:26" customFormat="1" x14ac:dyDescent="0.25">
      <c r="Z37" s="105">
        <v>36</v>
      </c>
    </row>
    <row r="38" spans="26:26" customFormat="1" x14ac:dyDescent="0.25">
      <c r="Z38" s="105">
        <v>37</v>
      </c>
    </row>
    <row r="39" spans="26:26" customFormat="1" x14ac:dyDescent="0.25">
      <c r="Z39" s="126">
        <v>38</v>
      </c>
    </row>
    <row r="40" spans="26:26" customFormat="1" x14ac:dyDescent="0.25">
      <c r="Z40" s="126">
        <v>39</v>
      </c>
    </row>
    <row r="41" spans="26:26" customFormat="1" x14ac:dyDescent="0.25">
      <c r="Z41" s="126">
        <v>40</v>
      </c>
    </row>
  </sheetData>
  <conditionalFormatting sqref="X3:X23">
    <cfRule type="duplicateValues" dxfId="1" priority="1"/>
  </conditionalFormatting>
  <dataValidations count="4">
    <dataValidation type="list" allowBlank="1" showInputMessage="1" showErrorMessage="1" sqref="C3:V11 C12:W12 B3:B26 C13:V26">
      <formula1>$Z$2:$Z$59</formula1>
    </dataValidation>
    <dataValidation type="list" allowBlank="1" showInputMessage="1" showErrorMessage="1" sqref="AD2">
      <formula1>$AK$2:$AK$3</formula1>
    </dataValidation>
    <dataValidation type="list" allowBlank="1" showInputMessage="1" showErrorMessage="1" sqref="W2:W11 W13:W24">
      <formula1>$W$2:$W$20</formula1>
    </dataValidation>
    <dataValidation type="list" allowBlank="1" showInputMessage="1" showErrorMessage="1" prompt=" - " sqref="AD3 A3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selection activeCell="C3" sqref="C3:K3"/>
    </sheetView>
  </sheetViews>
  <sheetFormatPr defaultRowHeight="15.75" x14ac:dyDescent="0.25"/>
  <cols>
    <col min="8" max="8" width="14" customWidth="1"/>
  </cols>
  <sheetData>
    <row r="1" spans="1:11" ht="18" x14ac:dyDescent="0.25">
      <c r="A1" s="127" t="s">
        <v>93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8" x14ac:dyDescent="0.25">
      <c r="A2" s="130" t="s">
        <v>94</v>
      </c>
      <c r="B2" s="130"/>
      <c r="C2" s="130"/>
      <c r="D2" s="131"/>
      <c r="E2" s="132" t="s">
        <v>95</v>
      </c>
      <c r="F2" s="132"/>
      <c r="G2" s="132"/>
      <c r="H2" s="132"/>
      <c r="I2" s="132"/>
      <c r="J2" s="132"/>
      <c r="K2" s="129"/>
    </row>
    <row r="3" spans="1:11" x14ac:dyDescent="0.25">
      <c r="A3" s="128"/>
      <c r="B3" s="128"/>
      <c r="C3" s="133" t="s">
        <v>132</v>
      </c>
      <c r="D3" s="133"/>
      <c r="E3" s="133"/>
      <c r="F3" s="133"/>
      <c r="G3" s="133"/>
      <c r="H3" s="133"/>
      <c r="I3" s="133"/>
      <c r="J3" s="133"/>
      <c r="K3" s="133"/>
    </row>
    <row r="4" spans="1:11" ht="18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29"/>
    </row>
    <row r="5" spans="1:11" x14ac:dyDescent="0.25">
      <c r="A5" s="135" t="s">
        <v>96</v>
      </c>
      <c r="B5" s="136" t="s">
        <v>97</v>
      </c>
      <c r="C5" s="135" t="s">
        <v>98</v>
      </c>
      <c r="D5" s="137" t="s">
        <v>87</v>
      </c>
      <c r="E5" s="137" t="s">
        <v>82</v>
      </c>
      <c r="F5" s="137" t="s">
        <v>99</v>
      </c>
      <c r="G5" s="137" t="s">
        <v>100</v>
      </c>
      <c r="H5" s="137" t="s">
        <v>89</v>
      </c>
      <c r="I5" s="137" t="s">
        <v>101</v>
      </c>
      <c r="J5" s="138"/>
      <c r="K5" s="137"/>
    </row>
    <row r="6" spans="1:11" x14ac:dyDescent="0.25">
      <c r="A6" s="139"/>
      <c r="B6" s="140"/>
      <c r="C6" s="141">
        <v>1</v>
      </c>
      <c r="E6" s="142"/>
      <c r="F6" s="143"/>
      <c r="G6" s="142"/>
      <c r="H6" s="142"/>
      <c r="I6" s="142"/>
      <c r="J6" s="142"/>
      <c r="K6" s="141"/>
    </row>
    <row r="7" spans="1:11" x14ac:dyDescent="0.25">
      <c r="A7" s="139"/>
      <c r="B7" s="144" t="s">
        <v>102</v>
      </c>
      <c r="C7" s="145">
        <v>2</v>
      </c>
      <c r="E7" s="146"/>
      <c r="F7" s="147"/>
      <c r="G7" s="146"/>
      <c r="H7" s="146"/>
      <c r="I7" s="146"/>
      <c r="J7" s="146"/>
      <c r="K7" s="145"/>
    </row>
    <row r="8" spans="1:11" x14ac:dyDescent="0.25">
      <c r="A8" s="139"/>
      <c r="B8" s="144"/>
      <c r="C8" s="145">
        <v>3</v>
      </c>
      <c r="E8" s="146"/>
      <c r="F8" s="146"/>
      <c r="G8" s="146"/>
      <c r="H8" s="146"/>
      <c r="I8" s="146"/>
      <c r="J8" s="146"/>
      <c r="K8" s="145"/>
    </row>
    <row r="9" spans="1:11" x14ac:dyDescent="0.25">
      <c r="A9" s="139" t="s">
        <v>103</v>
      </c>
      <c r="B9" s="148"/>
      <c r="C9" s="145">
        <v>4</v>
      </c>
      <c r="E9" s="149"/>
      <c r="F9" s="149"/>
      <c r="G9" s="149"/>
      <c r="H9" s="146"/>
      <c r="I9" s="146"/>
      <c r="J9" s="149"/>
      <c r="K9" s="150"/>
    </row>
    <row r="10" spans="1:11" x14ac:dyDescent="0.25">
      <c r="A10" s="151"/>
      <c r="B10" s="144"/>
      <c r="C10" s="152">
        <v>1</v>
      </c>
      <c r="D10" s="141"/>
      <c r="E10" s="141"/>
      <c r="F10" s="141"/>
      <c r="G10" s="152"/>
      <c r="H10" s="152"/>
      <c r="I10" s="141"/>
      <c r="J10" s="153"/>
      <c r="K10" s="141"/>
    </row>
    <row r="11" spans="1:11" x14ac:dyDescent="0.25">
      <c r="A11" s="151"/>
      <c r="B11" s="144" t="s">
        <v>104</v>
      </c>
      <c r="C11" s="154">
        <v>2</v>
      </c>
      <c r="D11" s="145"/>
      <c r="E11" s="145"/>
      <c r="F11" s="145"/>
      <c r="G11" s="154"/>
      <c r="H11" s="154"/>
      <c r="I11" s="145"/>
      <c r="J11" s="155"/>
      <c r="K11" s="156"/>
    </row>
    <row r="12" spans="1:11" x14ac:dyDescent="0.25">
      <c r="A12" s="151"/>
      <c r="B12" s="144"/>
      <c r="C12" s="154">
        <v>3</v>
      </c>
      <c r="D12" s="145"/>
      <c r="E12" s="145"/>
      <c r="F12" s="145"/>
      <c r="G12" s="154"/>
      <c r="H12" s="154"/>
      <c r="I12" s="145"/>
      <c r="J12" s="155"/>
      <c r="K12" s="156"/>
    </row>
    <row r="13" spans="1:11" x14ac:dyDescent="0.25">
      <c r="A13" s="151"/>
      <c r="B13" s="144"/>
      <c r="C13" s="157">
        <v>4</v>
      </c>
      <c r="D13" s="150"/>
      <c r="E13" s="150"/>
      <c r="F13" s="150"/>
      <c r="G13" s="154"/>
      <c r="H13" s="157"/>
      <c r="I13" s="150"/>
      <c r="J13" s="158"/>
      <c r="K13" s="150"/>
    </row>
    <row r="14" spans="1:11" x14ac:dyDescent="0.25">
      <c r="A14" s="159"/>
      <c r="B14" s="160"/>
      <c r="C14" s="155">
        <v>1</v>
      </c>
      <c r="D14" s="161"/>
      <c r="E14" s="141"/>
      <c r="F14" s="162"/>
      <c r="G14" s="163" t="s">
        <v>105</v>
      </c>
      <c r="H14" s="164" t="s">
        <v>106</v>
      </c>
      <c r="I14" s="154"/>
      <c r="J14" s="154"/>
      <c r="K14" s="141"/>
    </row>
    <row r="15" spans="1:11" x14ac:dyDescent="0.25">
      <c r="A15" s="139"/>
      <c r="B15" s="165" t="s">
        <v>102</v>
      </c>
      <c r="C15" s="155">
        <v>2</v>
      </c>
      <c r="D15" s="156"/>
      <c r="E15" s="166"/>
      <c r="F15" s="162"/>
      <c r="G15" s="162" t="s">
        <v>107</v>
      </c>
      <c r="H15" s="164" t="s">
        <v>108</v>
      </c>
      <c r="I15" s="154"/>
      <c r="J15" s="154"/>
      <c r="K15" s="156"/>
    </row>
    <row r="16" spans="1:11" x14ac:dyDescent="0.25">
      <c r="A16" s="139"/>
      <c r="B16" s="165"/>
      <c r="C16" s="155">
        <v>3</v>
      </c>
      <c r="D16" s="145"/>
      <c r="E16" s="166"/>
      <c r="F16" s="162"/>
      <c r="G16" s="162" t="s">
        <v>109</v>
      </c>
      <c r="H16" s="164" t="s">
        <v>110</v>
      </c>
      <c r="I16" s="167"/>
      <c r="J16" s="154"/>
      <c r="K16" s="156"/>
    </row>
    <row r="17" spans="1:11" x14ac:dyDescent="0.25">
      <c r="A17" s="139" t="s">
        <v>111</v>
      </c>
      <c r="B17" s="148"/>
      <c r="C17" s="155">
        <v>4</v>
      </c>
      <c r="D17" s="150"/>
      <c r="E17" s="168"/>
      <c r="F17" s="162"/>
      <c r="G17" s="169" t="s">
        <v>112</v>
      </c>
      <c r="H17" s="170" t="s">
        <v>113</v>
      </c>
      <c r="I17" s="171"/>
      <c r="J17" s="154"/>
      <c r="K17" s="172"/>
    </row>
    <row r="18" spans="1:11" x14ac:dyDescent="0.25">
      <c r="A18" s="151"/>
      <c r="B18" s="173"/>
      <c r="C18" s="152">
        <v>1</v>
      </c>
      <c r="D18" s="174"/>
      <c r="E18" s="166"/>
      <c r="F18" s="141"/>
      <c r="G18" s="154" t="s">
        <v>109</v>
      </c>
      <c r="H18" s="175" t="s">
        <v>114</v>
      </c>
      <c r="I18" s="176"/>
      <c r="J18" s="163"/>
      <c r="K18" s="177"/>
    </row>
    <row r="19" spans="1:11" x14ac:dyDescent="0.25">
      <c r="A19" s="151"/>
      <c r="B19" s="173" t="s">
        <v>104</v>
      </c>
      <c r="C19" s="154">
        <v>2</v>
      </c>
      <c r="D19" s="178"/>
      <c r="E19" s="179"/>
      <c r="F19" s="145"/>
      <c r="G19" s="154" t="s">
        <v>112</v>
      </c>
      <c r="H19" s="164" t="s">
        <v>115</v>
      </c>
      <c r="I19" s="167"/>
      <c r="J19" s="162"/>
      <c r="K19" s="180"/>
    </row>
    <row r="20" spans="1:11" x14ac:dyDescent="0.25">
      <c r="A20" s="151"/>
      <c r="B20" s="173"/>
      <c r="C20" s="154">
        <v>3</v>
      </c>
      <c r="D20" s="178"/>
      <c r="E20" s="166"/>
      <c r="F20" s="145"/>
      <c r="G20" s="154" t="s">
        <v>105</v>
      </c>
      <c r="H20" s="164" t="s">
        <v>116</v>
      </c>
      <c r="I20" s="167"/>
      <c r="J20" s="162"/>
      <c r="K20" s="180"/>
    </row>
    <row r="21" spans="1:11" x14ac:dyDescent="0.25">
      <c r="A21" s="181"/>
      <c r="B21" s="173"/>
      <c r="C21" s="154">
        <v>4</v>
      </c>
      <c r="D21" s="182"/>
      <c r="E21" s="157"/>
      <c r="F21" s="150"/>
      <c r="G21" s="158" t="s">
        <v>105</v>
      </c>
      <c r="H21" s="183" t="s">
        <v>117</v>
      </c>
      <c r="I21" s="184"/>
      <c r="J21" s="185"/>
      <c r="K21" s="186"/>
    </row>
    <row r="22" spans="1:11" x14ac:dyDescent="0.25">
      <c r="A22" s="151"/>
      <c r="B22" s="160"/>
      <c r="C22" s="152">
        <v>1</v>
      </c>
      <c r="D22" s="141"/>
      <c r="E22" s="154"/>
      <c r="F22" s="141"/>
      <c r="G22" s="152" t="s">
        <v>118</v>
      </c>
      <c r="H22" s="154"/>
      <c r="I22" s="145"/>
      <c r="J22" s="152"/>
      <c r="K22" s="141"/>
    </row>
    <row r="23" spans="1:11" x14ac:dyDescent="0.25">
      <c r="A23" s="151"/>
      <c r="B23" s="165" t="s">
        <v>102</v>
      </c>
      <c r="C23" s="154">
        <v>2</v>
      </c>
      <c r="D23" s="145"/>
      <c r="F23" s="145"/>
      <c r="G23" s="145" t="s">
        <v>119</v>
      </c>
      <c r="H23" s="154"/>
      <c r="I23" s="145"/>
      <c r="J23" s="154"/>
      <c r="K23" s="145"/>
    </row>
    <row r="24" spans="1:11" x14ac:dyDescent="0.25">
      <c r="A24" s="151"/>
      <c r="B24" s="165"/>
      <c r="C24" s="154">
        <v>3</v>
      </c>
      <c r="D24" s="145"/>
      <c r="F24" s="180"/>
      <c r="G24" s="154" t="s">
        <v>120</v>
      </c>
      <c r="H24" s="154"/>
      <c r="I24" s="154"/>
      <c r="J24" s="154"/>
      <c r="K24" s="145"/>
    </row>
    <row r="25" spans="1:11" x14ac:dyDescent="0.25">
      <c r="A25" s="139" t="s">
        <v>121</v>
      </c>
      <c r="B25" s="148"/>
      <c r="C25" s="157">
        <v>4</v>
      </c>
      <c r="D25" s="150"/>
      <c r="F25" s="150"/>
      <c r="G25" s="182" t="s">
        <v>122</v>
      </c>
      <c r="H25" s="154"/>
      <c r="I25" s="154"/>
      <c r="J25" s="154"/>
      <c r="K25" s="150"/>
    </row>
    <row r="26" spans="1:11" x14ac:dyDescent="0.25">
      <c r="A26" s="151"/>
      <c r="B26" s="144"/>
      <c r="C26" s="152">
        <v>1</v>
      </c>
      <c r="D26" s="166"/>
      <c r="E26" s="152"/>
      <c r="F26" s="187" t="s">
        <v>109</v>
      </c>
      <c r="G26" s="153" t="s">
        <v>118</v>
      </c>
      <c r="H26" s="188"/>
      <c r="I26" s="141"/>
      <c r="J26" s="163"/>
      <c r="K26" s="177"/>
    </row>
    <row r="27" spans="1:11" x14ac:dyDescent="0.25">
      <c r="A27" s="151"/>
      <c r="B27" s="144" t="s">
        <v>104</v>
      </c>
      <c r="C27" s="154">
        <v>2</v>
      </c>
      <c r="D27" s="166"/>
      <c r="E27" s="154"/>
      <c r="F27" s="187" t="s">
        <v>109</v>
      </c>
      <c r="G27" s="155" t="s">
        <v>118</v>
      </c>
      <c r="H27" s="170"/>
      <c r="I27" s="145"/>
      <c r="J27" s="162"/>
      <c r="K27" s="180"/>
    </row>
    <row r="28" spans="1:11" x14ac:dyDescent="0.25">
      <c r="A28" s="151"/>
      <c r="B28" s="144"/>
      <c r="C28" s="154">
        <v>3</v>
      </c>
      <c r="D28" s="156"/>
      <c r="E28" s="154"/>
      <c r="F28" s="187" t="s">
        <v>105</v>
      </c>
      <c r="G28" s="155" t="s">
        <v>120</v>
      </c>
      <c r="H28" s="154"/>
      <c r="I28" s="145"/>
      <c r="J28" s="162"/>
      <c r="K28" s="156"/>
    </row>
    <row r="29" spans="1:11" x14ac:dyDescent="0.25">
      <c r="A29" s="151"/>
      <c r="B29" s="144"/>
      <c r="C29" s="154">
        <v>4</v>
      </c>
      <c r="D29" s="168"/>
      <c r="E29" s="157"/>
      <c r="F29" s="187" t="s">
        <v>105</v>
      </c>
      <c r="G29" s="189" t="s">
        <v>120</v>
      </c>
      <c r="H29" s="157"/>
      <c r="I29" s="150"/>
      <c r="J29" s="185"/>
      <c r="K29" s="190"/>
    </row>
    <row r="30" spans="1:11" x14ac:dyDescent="0.25">
      <c r="A30" s="191"/>
      <c r="B30" s="160"/>
      <c r="C30" s="141">
        <v>1</v>
      </c>
      <c r="D30" s="145"/>
      <c r="E30" s="145"/>
      <c r="F30" s="163"/>
      <c r="G30" s="61" t="s">
        <v>14</v>
      </c>
      <c r="H30" s="176"/>
      <c r="I30" s="192" t="s">
        <v>123</v>
      </c>
      <c r="J30" s="141"/>
      <c r="K30" s="141"/>
    </row>
    <row r="31" spans="1:11" x14ac:dyDescent="0.25">
      <c r="A31" s="151"/>
      <c r="B31" s="165" t="s">
        <v>102</v>
      </c>
      <c r="C31" s="145">
        <v>2</v>
      </c>
      <c r="D31" s="145"/>
      <c r="E31" s="145"/>
      <c r="F31" s="162"/>
      <c r="G31" s="40" t="s">
        <v>14</v>
      </c>
      <c r="H31" s="167"/>
      <c r="I31" s="193" t="s">
        <v>64</v>
      </c>
      <c r="J31" s="145"/>
      <c r="K31" s="145"/>
    </row>
    <row r="32" spans="1:11" x14ac:dyDescent="0.25">
      <c r="A32" s="151"/>
      <c r="B32" s="165"/>
      <c r="C32" s="145">
        <v>3</v>
      </c>
      <c r="D32" s="167"/>
      <c r="E32" s="145"/>
      <c r="F32" s="162"/>
      <c r="G32" s="40" t="s">
        <v>17</v>
      </c>
      <c r="H32" s="167"/>
      <c r="I32" s="193" t="s">
        <v>64</v>
      </c>
      <c r="J32" s="145"/>
      <c r="K32" s="156"/>
    </row>
    <row r="33" spans="1:12" x14ac:dyDescent="0.25">
      <c r="A33" s="151" t="s">
        <v>124</v>
      </c>
      <c r="B33" s="148"/>
      <c r="C33" s="150">
        <v>4</v>
      </c>
      <c r="D33" s="194"/>
      <c r="E33" s="145"/>
      <c r="F33" s="185"/>
      <c r="G33" s="40" t="s">
        <v>17</v>
      </c>
      <c r="H33" s="184"/>
      <c r="I33" s="193" t="s">
        <v>123</v>
      </c>
      <c r="J33" s="150"/>
      <c r="K33" s="156"/>
    </row>
    <row r="34" spans="1:12" x14ac:dyDescent="0.25">
      <c r="A34" s="151"/>
      <c r="B34" s="160"/>
      <c r="C34" s="141">
        <v>1</v>
      </c>
      <c r="D34" s="152"/>
      <c r="E34" s="141"/>
      <c r="F34" s="162"/>
      <c r="G34" s="152"/>
      <c r="H34" s="171"/>
      <c r="I34" s="141"/>
      <c r="J34" s="141"/>
      <c r="K34" s="161"/>
    </row>
    <row r="35" spans="1:12" x14ac:dyDescent="0.25">
      <c r="A35" s="151"/>
      <c r="B35" s="165" t="s">
        <v>104</v>
      </c>
      <c r="C35" s="145">
        <v>2</v>
      </c>
      <c r="D35" s="154"/>
      <c r="E35" s="145"/>
      <c r="F35" s="195"/>
      <c r="G35" s="145"/>
      <c r="H35" s="171"/>
      <c r="I35" s="145"/>
      <c r="J35" s="145"/>
      <c r="K35" s="156"/>
    </row>
    <row r="36" spans="1:12" x14ac:dyDescent="0.25">
      <c r="A36" s="151"/>
      <c r="B36" s="165"/>
      <c r="C36" s="145">
        <v>3</v>
      </c>
      <c r="D36" s="154"/>
      <c r="E36" s="195"/>
      <c r="F36" s="145"/>
      <c r="G36" s="154"/>
      <c r="H36" s="167"/>
      <c r="I36" s="145"/>
      <c r="J36" s="167"/>
      <c r="K36" s="180"/>
    </row>
    <row r="37" spans="1:12" x14ac:dyDescent="0.25">
      <c r="A37" s="181"/>
      <c r="B37" s="148"/>
      <c r="C37" s="150">
        <v>4</v>
      </c>
      <c r="D37" s="157"/>
      <c r="E37" s="150"/>
      <c r="F37" s="196"/>
      <c r="G37" s="182"/>
      <c r="H37" s="184"/>
      <c r="I37" s="186"/>
      <c r="J37" s="184"/>
      <c r="K37" s="197"/>
    </row>
    <row r="38" spans="1:12" x14ac:dyDescent="0.25">
      <c r="A38" s="151"/>
      <c r="B38" s="160"/>
      <c r="C38" s="141"/>
      <c r="D38" s="145"/>
      <c r="E38" s="154"/>
      <c r="F38" s="154"/>
      <c r="G38" s="154"/>
      <c r="H38" s="145"/>
      <c r="I38" s="154"/>
      <c r="J38" s="141"/>
      <c r="K38" s="141"/>
    </row>
    <row r="39" spans="1:12" x14ac:dyDescent="0.25">
      <c r="B39" s="165"/>
      <c r="C39" s="145"/>
      <c r="D39" s="145"/>
      <c r="E39" s="145"/>
      <c r="F39" s="145"/>
      <c r="G39" s="145"/>
      <c r="H39" s="145"/>
      <c r="I39" s="145"/>
      <c r="J39" s="145"/>
      <c r="K39" s="145"/>
      <c r="L39" s="102"/>
    </row>
    <row r="40" spans="1:12" x14ac:dyDescent="0.25">
      <c r="A40" s="151"/>
      <c r="B40" s="165"/>
      <c r="C40" s="145"/>
      <c r="D40" s="154"/>
      <c r="E40" s="145"/>
      <c r="F40" s="145"/>
      <c r="G40" s="145"/>
      <c r="H40" s="145"/>
      <c r="I40" s="145"/>
      <c r="J40" s="145"/>
      <c r="K40" s="145"/>
    </row>
    <row r="41" spans="1:12" x14ac:dyDescent="0.25">
      <c r="A41" s="151" t="s">
        <v>125</v>
      </c>
      <c r="B41" s="148"/>
      <c r="C41" s="145"/>
      <c r="D41" s="154"/>
      <c r="E41" s="154"/>
      <c r="F41" s="154"/>
      <c r="G41" s="154"/>
      <c r="H41" s="145"/>
      <c r="I41" s="154"/>
      <c r="J41" s="145"/>
      <c r="K41" s="150"/>
    </row>
    <row r="42" spans="1:12" ht="18" x14ac:dyDescent="0.25">
      <c r="A42" s="151"/>
      <c r="B42" s="198"/>
      <c r="C42" s="152">
        <v>1</v>
      </c>
      <c r="D42" s="199"/>
      <c r="E42" s="200"/>
      <c r="F42" s="200"/>
      <c r="G42" s="200"/>
      <c r="H42" s="200"/>
      <c r="I42" s="200"/>
      <c r="J42" s="200"/>
      <c r="K42" s="201"/>
    </row>
    <row r="43" spans="1:12" ht="18" x14ac:dyDescent="0.25">
      <c r="A43" s="151"/>
      <c r="B43" s="165" t="s">
        <v>104</v>
      </c>
      <c r="C43" s="154">
        <v>2</v>
      </c>
      <c r="D43" s="202"/>
      <c r="E43" s="203" t="s">
        <v>126</v>
      </c>
      <c r="F43" s="203" t="s">
        <v>127</v>
      </c>
      <c r="G43" s="204"/>
      <c r="H43" s="203" t="s">
        <v>128</v>
      </c>
      <c r="I43" s="203"/>
      <c r="J43" s="204"/>
      <c r="K43" s="205"/>
    </row>
    <row r="44" spans="1:12" ht="18" x14ac:dyDescent="0.25">
      <c r="A44" s="151"/>
      <c r="B44" s="206"/>
      <c r="C44" s="154">
        <v>3</v>
      </c>
      <c r="D44" s="202"/>
      <c r="E44" s="204"/>
      <c r="F44" s="204"/>
      <c r="G44" s="204"/>
      <c r="H44" s="204"/>
      <c r="I44" s="204"/>
      <c r="J44" s="204"/>
      <c r="K44" s="205"/>
    </row>
    <row r="45" spans="1:12" ht="18" x14ac:dyDescent="0.25">
      <c r="A45" s="181"/>
      <c r="B45" s="207"/>
      <c r="C45" s="157">
        <v>4</v>
      </c>
      <c r="D45" s="208"/>
      <c r="E45" s="209"/>
      <c r="F45" s="209"/>
      <c r="G45" s="209"/>
      <c r="H45" s="209"/>
      <c r="I45" s="209"/>
      <c r="J45" s="209"/>
      <c r="K45" s="210"/>
    </row>
    <row r="46" spans="1:12" x14ac:dyDescent="0.25">
      <c r="A46" s="211" t="s">
        <v>129</v>
      </c>
      <c r="B46" s="212"/>
      <c r="C46" s="213"/>
      <c r="D46" s="214"/>
      <c r="E46" s="214"/>
      <c r="F46" s="214"/>
      <c r="G46" s="214"/>
      <c r="H46" s="214"/>
      <c r="I46" s="214"/>
      <c r="J46" s="214"/>
      <c r="K46" s="214"/>
    </row>
    <row r="47" spans="1:12" x14ac:dyDescent="0.25">
      <c r="A47" s="211" t="s">
        <v>130</v>
      </c>
      <c r="B47" s="212"/>
      <c r="C47" s="213"/>
      <c r="D47" s="214"/>
      <c r="E47" s="214"/>
      <c r="F47" s="214"/>
      <c r="G47" s="214"/>
      <c r="H47" s="214"/>
      <c r="I47" s="214"/>
      <c r="J47" s="214"/>
      <c r="K47" s="214"/>
    </row>
    <row r="48" spans="1:12" x14ac:dyDescent="0.25">
      <c r="A48" s="211" t="s">
        <v>131</v>
      </c>
      <c r="B48" s="212"/>
      <c r="C48" s="213"/>
      <c r="D48" s="214"/>
      <c r="E48" s="214"/>
      <c r="F48" s="214"/>
      <c r="G48" s="214"/>
      <c r="H48" s="214"/>
      <c r="I48" s="214"/>
      <c r="J48" s="214"/>
      <c r="K48" s="214"/>
    </row>
    <row r="49" spans="1:11" ht="18" x14ac:dyDescent="0.25">
      <c r="A49" s="129"/>
      <c r="B49" s="129"/>
      <c r="C49" s="129"/>
      <c r="D49" s="129"/>
      <c r="E49" s="129"/>
      <c r="I49" s="215"/>
      <c r="J49" s="215"/>
      <c r="K49" s="215"/>
    </row>
    <row r="50" spans="1:11" x14ac:dyDescent="0.25">
      <c r="A50" s="216"/>
      <c r="B50" s="216"/>
      <c r="C50" s="216"/>
      <c r="D50" s="216"/>
      <c r="E50" s="216"/>
      <c r="J50" s="216"/>
      <c r="K50" s="217"/>
    </row>
    <row r="51" spans="1:11" ht="18" x14ac:dyDescent="0.25">
      <c r="A51" s="216"/>
      <c r="B51" s="216"/>
      <c r="C51" s="216"/>
      <c r="D51" s="216"/>
      <c r="E51" s="216"/>
      <c r="F51" s="216"/>
      <c r="G51" s="216"/>
      <c r="H51" s="216"/>
      <c r="J51" s="129"/>
      <c r="K51" s="217"/>
    </row>
    <row r="52" spans="1:11" ht="18" x14ac:dyDescent="0.25">
      <c r="A52" s="216"/>
      <c r="B52" s="216"/>
      <c r="C52" s="216"/>
      <c r="D52" s="216"/>
      <c r="E52" s="216"/>
      <c r="F52" s="216"/>
      <c r="G52" s="216"/>
      <c r="H52" s="216"/>
      <c r="J52" s="129"/>
      <c r="K52" s="218"/>
    </row>
    <row r="53" spans="1:11" ht="18.75" x14ac:dyDescent="0.3">
      <c r="A53" s="216"/>
      <c r="B53" s="216"/>
      <c r="C53" s="216"/>
      <c r="D53" s="216"/>
      <c r="E53" s="216"/>
      <c r="F53" s="216"/>
      <c r="G53" s="216"/>
      <c r="H53" s="219"/>
      <c r="I53" s="219"/>
      <c r="J53" s="219"/>
      <c r="K53" s="219"/>
    </row>
    <row r="54" spans="1:11" x14ac:dyDescent="0.25">
      <c r="A54" s="216"/>
      <c r="B54" s="216"/>
      <c r="C54" s="216"/>
      <c r="D54" s="216"/>
      <c r="E54" s="216"/>
      <c r="F54" s="216"/>
      <c r="G54" s="216"/>
      <c r="H54" s="216"/>
    </row>
    <row r="55" spans="1:11" x14ac:dyDescent="0.25">
      <c r="A55" s="216"/>
      <c r="B55" s="216"/>
      <c r="C55" s="216"/>
      <c r="D55" s="216"/>
      <c r="E55" s="216"/>
      <c r="F55" s="216"/>
      <c r="G55" s="216"/>
      <c r="H55" s="216"/>
    </row>
    <row r="56" spans="1:11" x14ac:dyDescent="0.25">
      <c r="A56" s="216"/>
      <c r="B56" s="216"/>
      <c r="C56" s="216"/>
      <c r="D56" s="216"/>
      <c r="E56" s="216"/>
      <c r="F56" s="216"/>
      <c r="G56" s="216"/>
      <c r="H56" s="216"/>
    </row>
    <row r="57" spans="1:11" x14ac:dyDescent="0.25">
      <c r="A57" s="216"/>
      <c r="B57" s="216"/>
      <c r="C57" s="216"/>
      <c r="D57" s="216"/>
      <c r="E57" s="216"/>
      <c r="F57" s="216"/>
      <c r="G57" s="216"/>
      <c r="H57" s="216"/>
    </row>
    <row r="58" spans="1:11" x14ac:dyDescent="0.25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</row>
    <row r="59" spans="1:1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</row>
    <row r="60" spans="1:11" x14ac:dyDescent="0.25">
      <c r="A60" s="216"/>
      <c r="B60" s="216"/>
      <c r="C60" s="216"/>
      <c r="D60" s="216"/>
      <c r="E60" s="216"/>
      <c r="F60" s="216"/>
      <c r="G60" s="216"/>
      <c r="H60" s="216"/>
      <c r="I60" s="216"/>
      <c r="J60" s="216"/>
      <c r="K60" s="216"/>
    </row>
    <row r="61" spans="1:11" x14ac:dyDescent="0.25">
      <c r="A61" s="216"/>
      <c r="B61" s="216"/>
      <c r="C61" s="216"/>
      <c r="D61" s="216"/>
      <c r="E61" s="216"/>
      <c r="F61" s="216"/>
      <c r="G61" s="216"/>
      <c r="H61" s="216"/>
      <c r="I61" s="216"/>
      <c r="J61" s="216"/>
      <c r="K61" s="216"/>
    </row>
    <row r="62" spans="1:11" x14ac:dyDescent="0.25">
      <c r="A62" s="216"/>
      <c r="B62" s="216"/>
      <c r="C62" s="216"/>
      <c r="D62" s="216"/>
      <c r="E62" s="216"/>
      <c r="F62" s="216"/>
      <c r="G62" s="216"/>
      <c r="H62" s="216"/>
      <c r="I62" s="216"/>
      <c r="J62" s="216"/>
      <c r="K62" s="216"/>
    </row>
    <row r="63" spans="1:11" x14ac:dyDescent="0.25">
      <c r="A63" s="216"/>
      <c r="B63" s="216"/>
      <c r="C63" s="216"/>
      <c r="D63" s="216"/>
      <c r="E63" s="216"/>
      <c r="F63" s="216"/>
      <c r="G63" s="216"/>
      <c r="H63" s="216"/>
      <c r="I63" s="216"/>
      <c r="J63" s="216"/>
      <c r="K63" s="216"/>
    </row>
    <row r="64" spans="1:11" x14ac:dyDescent="0.25">
      <c r="A64" s="216"/>
      <c r="B64" s="216"/>
      <c r="C64" s="216"/>
      <c r="D64" s="216"/>
      <c r="E64" s="216"/>
      <c r="F64" s="216"/>
      <c r="G64" s="216"/>
      <c r="H64" s="216"/>
      <c r="I64" s="216"/>
      <c r="J64" s="216"/>
      <c r="K64" s="216"/>
    </row>
    <row r="65" spans="1:11" x14ac:dyDescent="0.25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</row>
    <row r="66" spans="1:11" x14ac:dyDescent="0.25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</row>
    <row r="67" spans="1:11" x14ac:dyDescent="0.25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</row>
    <row r="68" spans="1:11" x14ac:dyDescent="0.25">
      <c r="A68" s="216"/>
      <c r="B68" s="216"/>
      <c r="C68" s="216"/>
      <c r="D68" s="216"/>
      <c r="E68" s="216"/>
      <c r="F68" s="216"/>
      <c r="G68" s="216"/>
      <c r="H68" s="216"/>
      <c r="I68" s="216"/>
      <c r="J68" s="216"/>
      <c r="K68" s="216"/>
    </row>
    <row r="69" spans="1:11" x14ac:dyDescent="0.25">
      <c r="A69" s="216"/>
      <c r="B69" s="216"/>
      <c r="C69" s="216"/>
      <c r="D69" s="216"/>
      <c r="E69" s="216"/>
      <c r="F69" s="216"/>
      <c r="G69" s="216"/>
      <c r="H69" s="216"/>
      <c r="I69" s="216"/>
      <c r="J69" s="216"/>
      <c r="K69" s="216"/>
    </row>
    <row r="70" spans="1:11" x14ac:dyDescent="0.25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</row>
    <row r="71" spans="1:11" x14ac:dyDescent="0.25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K71" s="216"/>
    </row>
    <row r="72" spans="1:11" x14ac:dyDescent="0.25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</row>
    <row r="73" spans="1:11" x14ac:dyDescent="0.25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</row>
    <row r="74" spans="1:11" x14ac:dyDescent="0.25">
      <c r="A74" s="216"/>
      <c r="B74" s="216"/>
      <c r="C74" s="216"/>
      <c r="D74" s="216"/>
      <c r="E74" s="216"/>
      <c r="F74" s="216"/>
      <c r="G74" s="216"/>
      <c r="H74" s="216"/>
      <c r="I74" s="216"/>
      <c r="J74" s="216"/>
      <c r="K74" s="216"/>
    </row>
    <row r="75" spans="1:11" x14ac:dyDescent="0.25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</row>
    <row r="76" spans="1:11" x14ac:dyDescent="0.25">
      <c r="A76" s="216"/>
      <c r="B76" s="216"/>
      <c r="C76" s="216"/>
      <c r="D76" s="216"/>
      <c r="E76" s="216"/>
      <c r="F76" s="216"/>
      <c r="G76" s="216"/>
      <c r="H76" s="216"/>
      <c r="I76" s="216"/>
      <c r="J76" s="216"/>
      <c r="K76" s="216"/>
    </row>
    <row r="77" spans="1:11" x14ac:dyDescent="0.25">
      <c r="A77" s="216"/>
      <c r="B77" s="216"/>
      <c r="C77" s="216"/>
      <c r="D77" s="216"/>
      <c r="E77" s="216"/>
      <c r="F77" s="216"/>
      <c r="G77" s="216"/>
      <c r="H77" s="216"/>
      <c r="I77" s="216"/>
      <c r="J77" s="216"/>
      <c r="K77" s="216"/>
    </row>
    <row r="78" spans="1:11" x14ac:dyDescent="0.25">
      <c r="A78" s="216"/>
      <c r="B78" s="216"/>
      <c r="C78" s="216"/>
      <c r="D78" s="216"/>
      <c r="E78" s="216"/>
      <c r="F78" s="216"/>
      <c r="G78" s="216"/>
      <c r="H78" s="216"/>
      <c r="I78" s="216"/>
      <c r="J78" s="216"/>
      <c r="K78" s="216"/>
    </row>
    <row r="79" spans="1:11" x14ac:dyDescent="0.25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</row>
    <row r="80" spans="1:11" x14ac:dyDescent="0.25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</row>
    <row r="81" spans="1:11" x14ac:dyDescent="0.25">
      <c r="A81" s="216"/>
      <c r="B81" s="216"/>
      <c r="C81" s="216"/>
      <c r="D81" s="216"/>
      <c r="E81" s="216"/>
      <c r="F81" s="216"/>
      <c r="G81" s="216"/>
      <c r="H81" s="216"/>
      <c r="I81" s="216"/>
      <c r="J81" s="216"/>
      <c r="K81" s="216"/>
    </row>
    <row r="82" spans="1:11" x14ac:dyDescent="0.25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</row>
    <row r="83" spans="1:11" x14ac:dyDescent="0.25">
      <c r="A83" s="216"/>
      <c r="B83" s="216"/>
      <c r="C83" s="216"/>
      <c r="D83" s="216"/>
      <c r="E83" s="216"/>
      <c r="F83" s="216"/>
      <c r="G83" s="216"/>
      <c r="H83" s="216"/>
      <c r="I83" s="216"/>
      <c r="J83" s="216"/>
      <c r="K83" s="216"/>
    </row>
    <row r="84" spans="1:11" x14ac:dyDescent="0.25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</row>
    <row r="85" spans="1:11" x14ac:dyDescent="0.25">
      <c r="A85" s="216"/>
      <c r="B85" s="216"/>
      <c r="C85" s="216"/>
      <c r="D85" s="216"/>
      <c r="E85" s="216"/>
      <c r="F85" s="216"/>
      <c r="G85" s="216"/>
      <c r="H85" s="216"/>
      <c r="I85" s="216"/>
      <c r="J85" s="216"/>
      <c r="K85" s="216"/>
    </row>
    <row r="86" spans="1:11" x14ac:dyDescent="0.25">
      <c r="A86" s="216"/>
      <c r="B86" s="216"/>
      <c r="C86" s="216"/>
      <c r="D86" s="216"/>
      <c r="E86" s="216"/>
      <c r="F86" s="216"/>
      <c r="G86" s="216"/>
      <c r="H86" s="216"/>
      <c r="I86" s="216"/>
      <c r="J86" s="216"/>
      <c r="K86" s="216"/>
    </row>
    <row r="87" spans="1:11" x14ac:dyDescent="0.25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</row>
    <row r="88" spans="1:11" x14ac:dyDescent="0.25">
      <c r="A88" s="216"/>
      <c r="B88" s="216"/>
      <c r="C88" s="216"/>
      <c r="D88" s="216"/>
      <c r="E88" s="216"/>
      <c r="F88" s="216"/>
      <c r="G88" s="216"/>
      <c r="H88" s="216"/>
      <c r="I88" s="216"/>
      <c r="J88" s="216"/>
      <c r="K88" s="216"/>
    </row>
    <row r="89" spans="1:11" x14ac:dyDescent="0.25">
      <c r="A89" s="216"/>
      <c r="B89" s="216"/>
      <c r="C89" s="216"/>
      <c r="D89" s="216"/>
      <c r="E89" s="216"/>
      <c r="F89" s="216"/>
      <c r="G89" s="216"/>
      <c r="H89" s="216"/>
      <c r="I89" s="216"/>
      <c r="J89" s="216"/>
      <c r="K89" s="216"/>
    </row>
    <row r="90" spans="1:11" x14ac:dyDescent="0.25">
      <c r="A90" s="216"/>
      <c r="B90" s="216"/>
      <c r="C90" s="216"/>
      <c r="D90" s="216"/>
      <c r="E90" s="216"/>
      <c r="F90" s="216"/>
      <c r="G90" s="216"/>
      <c r="H90" s="216"/>
      <c r="I90" s="216"/>
      <c r="J90" s="216"/>
      <c r="K90" s="216"/>
    </row>
    <row r="91" spans="1:11" x14ac:dyDescent="0.25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</row>
    <row r="92" spans="1:11" x14ac:dyDescent="0.25">
      <c r="A92" s="216"/>
      <c r="B92" s="216"/>
      <c r="C92" s="216"/>
      <c r="D92" s="216"/>
      <c r="E92" s="216"/>
      <c r="F92" s="216"/>
      <c r="G92" s="216"/>
      <c r="H92" s="216"/>
      <c r="I92" s="216"/>
      <c r="J92" s="216"/>
      <c r="K92" s="216"/>
    </row>
    <row r="93" spans="1:11" x14ac:dyDescent="0.25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</row>
    <row r="94" spans="1:11" x14ac:dyDescent="0.25">
      <c r="A94" s="216"/>
      <c r="B94" s="216"/>
      <c r="C94" s="216"/>
      <c r="D94" s="216"/>
      <c r="E94" s="216"/>
      <c r="F94" s="216"/>
      <c r="G94" s="216"/>
      <c r="H94" s="216"/>
      <c r="I94" s="216"/>
      <c r="J94" s="216"/>
      <c r="K94" s="216"/>
    </row>
    <row r="95" spans="1:11" x14ac:dyDescent="0.25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</row>
    <row r="96" spans="1:11" x14ac:dyDescent="0.25">
      <c r="A96" s="216"/>
      <c r="B96" s="216"/>
      <c r="C96" s="216"/>
      <c r="D96" s="216"/>
      <c r="E96" s="216"/>
      <c r="F96" s="216"/>
      <c r="G96" s="216"/>
      <c r="H96" s="216"/>
      <c r="I96" s="216"/>
      <c r="J96" s="216"/>
      <c r="K96" s="216"/>
    </row>
    <row r="97" spans="1:11" x14ac:dyDescent="0.25">
      <c r="A97" s="216"/>
      <c r="B97" s="216"/>
      <c r="C97" s="216"/>
      <c r="D97" s="216"/>
      <c r="E97" s="216"/>
      <c r="F97" s="216"/>
      <c r="G97" s="216"/>
      <c r="H97" s="216"/>
      <c r="I97" s="216"/>
      <c r="J97" s="216"/>
      <c r="K97" s="216"/>
    </row>
  </sheetData>
  <mergeCells count="6">
    <mergeCell ref="E2:J2"/>
    <mergeCell ref="C3:K3"/>
    <mergeCell ref="A46:C46"/>
    <mergeCell ref="A47:C47"/>
    <mergeCell ref="A48:C48"/>
    <mergeCell ref="H53:K5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'[1]PHAN CONG LOP DAY CUA GV'!#REF!</xm:f>
          </x14:formula1>
          <xm:sqref>G30:G33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 TONG HOP</vt:lpstr>
      <vt:lpstr>PHAN CONG CHUYEN MON</vt:lpstr>
      <vt:lpstr>GVBM DAY LOP GHEP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2023-09-10T01:46:31Z</dcterms:created>
  <dcterms:modified xsi:type="dcterms:W3CDTF">2023-09-10T01:48:45Z</dcterms:modified>
</cp:coreProperties>
</file>